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8" name="ID_20EE665407C3471987D89D649EBC67CB"/>
        <xdr:cNvPicPr>
          <a:picLocks noChangeAspect="1"/>
        </xdr:cNvPicPr>
      </xdr:nvPicPr>
      <xdr:blipFill>
        <a:blip r:embed="rId1"/>
        <a:stretch>
          <a:fillRect/>
        </a:stretch>
      </xdr:blipFill>
      <xdr:spPr>
        <a:xfrm>
          <a:off x="5394325" y="1889125"/>
          <a:ext cx="1201420" cy="1305560"/>
        </a:xfrm>
        <a:prstGeom prst="rect">
          <a:avLst/>
        </a:prstGeom>
        <a:noFill/>
        <a:ln>
          <a:noFill/>
        </a:ln>
      </xdr:spPr>
    </xdr:pic>
  </etc:cellImage>
  <etc:cellImage>
    <xdr:pic>
      <xdr:nvPicPr>
        <xdr:cNvPr id="15" name="ID_7AE0A423F9AE4879950F60B02384A40A"/>
        <xdr:cNvPicPr>
          <a:picLocks noChangeAspect="1"/>
        </xdr:cNvPicPr>
      </xdr:nvPicPr>
      <xdr:blipFill>
        <a:blip r:embed="rId2"/>
        <a:stretch>
          <a:fillRect/>
        </a:stretch>
      </xdr:blipFill>
      <xdr:spPr>
        <a:xfrm>
          <a:off x="5349875" y="10464165"/>
          <a:ext cx="1209040" cy="740410"/>
        </a:xfrm>
        <a:prstGeom prst="rect">
          <a:avLst/>
        </a:prstGeom>
        <a:noFill/>
        <a:ln>
          <a:noFill/>
        </a:ln>
      </xdr:spPr>
    </xdr:pic>
  </etc:cellImage>
  <etc:cellImage>
    <xdr:pic>
      <xdr:nvPicPr>
        <xdr:cNvPr id="13" name="ID_E8E6AED489444F29A4B3F9752814A682"/>
        <xdr:cNvPicPr>
          <a:picLocks noChangeAspect="1"/>
        </xdr:cNvPicPr>
      </xdr:nvPicPr>
      <xdr:blipFill>
        <a:blip r:embed="rId3"/>
        <a:stretch>
          <a:fillRect/>
        </a:stretch>
      </xdr:blipFill>
      <xdr:spPr>
        <a:xfrm>
          <a:off x="5641975" y="13074650"/>
          <a:ext cx="888365" cy="1111250"/>
        </a:xfrm>
        <a:prstGeom prst="rect">
          <a:avLst/>
        </a:prstGeom>
        <a:noFill/>
        <a:ln>
          <a:noFill/>
        </a:ln>
      </xdr:spPr>
    </xdr:pic>
  </etc:cellImage>
  <etc:cellImage>
    <xdr:pic>
      <xdr:nvPicPr>
        <xdr:cNvPr id="91" name="ID_FF8F0C3912D54331AA9B0335F617061A"/>
        <xdr:cNvPicPr>
          <a:picLocks noChangeAspect="1"/>
        </xdr:cNvPicPr>
      </xdr:nvPicPr>
      <xdr:blipFill>
        <a:blip r:embed="rId4"/>
        <a:stretch>
          <a:fillRect/>
        </a:stretch>
      </xdr:blipFill>
      <xdr:spPr>
        <a:xfrm>
          <a:off x="5492750" y="14431010"/>
          <a:ext cx="922655" cy="1420495"/>
        </a:xfrm>
        <a:prstGeom prst="rect">
          <a:avLst/>
        </a:prstGeom>
        <a:noFill/>
        <a:ln w="9525">
          <a:noFill/>
        </a:ln>
      </xdr:spPr>
    </xdr:pic>
  </etc:cellImage>
  <etc:cellImage>
    <xdr:pic>
      <xdr:nvPicPr>
        <xdr:cNvPr id="7" name="ID_83CE9F7C1D054D9D890535A8DB08EBB2" descr="5a2ea1aa52070327a3e81f60ee2b98c1"/>
        <xdr:cNvPicPr>
          <a:picLocks noChangeAspect="1"/>
        </xdr:cNvPicPr>
      </xdr:nvPicPr>
      <xdr:blipFill>
        <a:blip r:embed="rId5"/>
        <a:stretch>
          <a:fillRect/>
        </a:stretch>
      </xdr:blipFill>
      <xdr:spPr>
        <a:xfrm>
          <a:off x="5480050" y="20119975"/>
          <a:ext cx="1114425" cy="1076325"/>
        </a:xfrm>
        <a:prstGeom prst="rect">
          <a:avLst/>
        </a:prstGeom>
      </xdr:spPr>
    </xdr:pic>
  </etc:cellImage>
  <etc:cellImage>
    <xdr:pic>
      <xdr:nvPicPr>
        <xdr:cNvPr id="53" name="ID_9BB6DF1BB27D4B3694D71B42A77DD877"/>
        <xdr:cNvPicPr>
          <a:picLocks noChangeAspect="1"/>
        </xdr:cNvPicPr>
      </xdr:nvPicPr>
      <xdr:blipFill>
        <a:blip r:embed="rId6"/>
        <a:stretch>
          <a:fillRect/>
        </a:stretch>
      </xdr:blipFill>
      <xdr:spPr>
        <a:xfrm>
          <a:off x="5431155" y="21404580"/>
          <a:ext cx="1094740" cy="712470"/>
        </a:xfrm>
        <a:prstGeom prst="rect">
          <a:avLst/>
        </a:prstGeom>
        <a:noFill/>
        <a:ln w="9525">
          <a:noFill/>
        </a:ln>
      </xdr:spPr>
    </xdr:pic>
  </etc:cellImage>
  <etc:cellImage>
    <xdr:pic>
      <xdr:nvPicPr>
        <xdr:cNvPr id="56" name="ID_E057FE5F7303458E851D5BA02D824E27"/>
        <xdr:cNvPicPr>
          <a:picLocks noChangeAspect="1"/>
        </xdr:cNvPicPr>
      </xdr:nvPicPr>
      <xdr:blipFill>
        <a:blip r:embed="rId7"/>
        <a:stretch>
          <a:fillRect/>
        </a:stretch>
      </xdr:blipFill>
      <xdr:spPr>
        <a:xfrm>
          <a:off x="5429250" y="25330150"/>
          <a:ext cx="1132840" cy="962025"/>
        </a:xfrm>
        <a:prstGeom prst="rect">
          <a:avLst/>
        </a:prstGeom>
        <a:noFill/>
        <a:ln w="9525">
          <a:noFill/>
        </a:ln>
      </xdr:spPr>
    </xdr:pic>
  </etc:cellImage>
  <etc:cellImage>
    <xdr:pic>
      <xdr:nvPicPr>
        <xdr:cNvPr id="69" name="ID_123FF2D2D405455C89487DE53C7FE486"/>
        <xdr:cNvPicPr>
          <a:picLocks noChangeAspect="1"/>
        </xdr:cNvPicPr>
      </xdr:nvPicPr>
      <xdr:blipFill>
        <a:blip r:embed="rId8"/>
        <a:stretch>
          <a:fillRect/>
        </a:stretch>
      </xdr:blipFill>
      <xdr:spPr>
        <a:xfrm>
          <a:off x="5520690" y="39793545"/>
          <a:ext cx="880110" cy="931545"/>
        </a:xfrm>
        <a:prstGeom prst="rect">
          <a:avLst/>
        </a:prstGeom>
        <a:noFill/>
        <a:ln w="9525">
          <a:noFill/>
        </a:ln>
      </xdr:spPr>
    </xdr:pic>
  </etc:cellImage>
  <etc:cellImage>
    <xdr:pic>
      <xdr:nvPicPr>
        <xdr:cNvPr id="2" name="ID_BB00489C48E04C739C4F574A757BBB61" descr="74672ad5cdd88a180e7fbbb25916d47"/>
        <xdr:cNvPicPr>
          <a:picLocks noChangeAspect="1"/>
        </xdr:cNvPicPr>
      </xdr:nvPicPr>
      <xdr:blipFill>
        <a:blip r:embed="rId9"/>
        <a:srcRect/>
        <a:stretch>
          <a:fillRect/>
        </a:stretch>
      </xdr:blipFill>
      <xdr:spPr>
        <a:xfrm>
          <a:off x="5446395" y="54945915"/>
          <a:ext cx="880110" cy="864235"/>
        </a:xfrm>
        <a:prstGeom prst="rect">
          <a:avLst/>
        </a:prstGeom>
      </xdr:spPr>
    </xdr:pic>
  </etc:cellImage>
  <etc:cellImage>
    <xdr:pic>
      <xdr:nvPicPr>
        <xdr:cNvPr id="77" name="ID_523759EF69C64BC8833B03BBFFA58B3E"/>
        <xdr:cNvPicPr>
          <a:picLocks noChangeAspect="1"/>
        </xdr:cNvPicPr>
      </xdr:nvPicPr>
      <xdr:blipFill>
        <a:blip r:embed="rId10"/>
        <a:stretch>
          <a:fillRect/>
        </a:stretch>
      </xdr:blipFill>
      <xdr:spPr>
        <a:xfrm>
          <a:off x="5538470" y="59057540"/>
          <a:ext cx="802640" cy="915035"/>
        </a:xfrm>
        <a:prstGeom prst="rect">
          <a:avLst/>
        </a:prstGeom>
        <a:noFill/>
        <a:ln w="9525">
          <a:noFill/>
        </a:ln>
      </xdr:spPr>
    </xdr:pic>
  </etc:cellImage>
  <etc:cellImage>
    <xdr:pic>
      <xdr:nvPicPr>
        <xdr:cNvPr id="19" name="ID_5F10E08AD51A48A69DF05DB3127815B3"/>
        <xdr:cNvPicPr>
          <a:picLocks noChangeAspect="1"/>
        </xdr:cNvPicPr>
      </xdr:nvPicPr>
      <xdr:blipFill>
        <a:blip r:embed="rId11"/>
        <a:stretch>
          <a:fillRect/>
        </a:stretch>
      </xdr:blipFill>
      <xdr:spPr>
        <a:xfrm>
          <a:off x="5502275" y="60250705"/>
          <a:ext cx="842010" cy="1007745"/>
        </a:xfrm>
        <a:prstGeom prst="rect">
          <a:avLst/>
        </a:prstGeom>
        <a:noFill/>
        <a:ln>
          <a:noFill/>
        </a:ln>
      </xdr:spPr>
    </xdr:pic>
  </etc:cellImage>
  <etc:cellImage>
    <xdr:pic>
      <xdr:nvPicPr>
        <xdr:cNvPr id="81" name="ID_D414C9CA63B2418D86ACD690ECBA42CD" descr="bf728b2ecbf4f3c8877c91b6349b8ea9"/>
        <xdr:cNvPicPr>
          <a:picLocks noChangeAspect="1"/>
        </xdr:cNvPicPr>
      </xdr:nvPicPr>
      <xdr:blipFill>
        <a:blip r:embed="rId12"/>
        <a:stretch>
          <a:fillRect/>
        </a:stretch>
      </xdr:blipFill>
      <xdr:spPr>
        <a:xfrm>
          <a:off x="5568950" y="61326395"/>
          <a:ext cx="815340" cy="1038225"/>
        </a:xfrm>
        <a:prstGeom prst="rect">
          <a:avLst/>
        </a:prstGeom>
      </xdr:spPr>
    </xdr:pic>
  </etc:cellImage>
  <etc:cellImage>
    <xdr:pic>
      <xdr:nvPicPr>
        <xdr:cNvPr id="82" name="ID_8343177463774DDEAE4349BFE7B30C55"/>
        <xdr:cNvPicPr>
          <a:picLocks noChangeAspect="1"/>
        </xdr:cNvPicPr>
      </xdr:nvPicPr>
      <xdr:blipFill>
        <a:blip r:embed="rId13"/>
        <a:stretch>
          <a:fillRect/>
        </a:stretch>
      </xdr:blipFill>
      <xdr:spPr>
        <a:xfrm>
          <a:off x="5466715" y="62853570"/>
          <a:ext cx="995680" cy="849630"/>
        </a:xfrm>
        <a:prstGeom prst="rect">
          <a:avLst/>
        </a:prstGeom>
        <a:noFill/>
        <a:ln w="9525">
          <a:noFill/>
        </a:ln>
      </xdr:spPr>
    </xdr:pic>
  </etc:cellImage>
  <etc:cellImage>
    <xdr:pic>
      <xdr:nvPicPr>
        <xdr:cNvPr id="83" name="ID_F2A31F79BA6D4B9C998AE0C7DAB515C4"/>
        <xdr:cNvPicPr>
          <a:picLocks noChangeAspect="1"/>
        </xdr:cNvPicPr>
      </xdr:nvPicPr>
      <xdr:blipFill>
        <a:blip r:embed="rId14"/>
        <a:stretch>
          <a:fillRect/>
        </a:stretch>
      </xdr:blipFill>
      <xdr:spPr>
        <a:xfrm>
          <a:off x="5590540" y="64295020"/>
          <a:ext cx="852170" cy="948055"/>
        </a:xfrm>
        <a:prstGeom prst="rect">
          <a:avLst/>
        </a:prstGeom>
        <a:noFill/>
        <a:ln w="9525">
          <a:noFill/>
        </a:ln>
      </xdr:spPr>
    </xdr:pic>
  </etc:cellImage>
  <etc:cellImage>
    <xdr:pic>
      <xdr:nvPicPr>
        <xdr:cNvPr id="84" name="ID_CFF2255C5DB0458DB5C24B8AEE77FEB6"/>
        <xdr:cNvPicPr>
          <a:picLocks noChangeAspect="1"/>
        </xdr:cNvPicPr>
      </xdr:nvPicPr>
      <xdr:blipFill>
        <a:blip r:embed="rId14"/>
        <a:stretch>
          <a:fillRect/>
        </a:stretch>
      </xdr:blipFill>
      <xdr:spPr>
        <a:xfrm>
          <a:off x="5561330" y="65575815"/>
          <a:ext cx="791845" cy="878205"/>
        </a:xfrm>
        <a:prstGeom prst="rect">
          <a:avLst/>
        </a:prstGeom>
        <a:noFill/>
        <a:ln w="9525">
          <a:noFill/>
        </a:ln>
      </xdr:spPr>
    </xdr:pic>
  </etc:cellImage>
  <etc:cellImage>
    <xdr:pic>
      <xdr:nvPicPr>
        <xdr:cNvPr id="85" name="ID_9EBA9729C0C44401B8AD074C20415DCB"/>
        <xdr:cNvPicPr>
          <a:picLocks noChangeAspect="1"/>
        </xdr:cNvPicPr>
      </xdr:nvPicPr>
      <xdr:blipFill>
        <a:blip r:embed="rId15"/>
        <a:stretch>
          <a:fillRect/>
        </a:stretch>
      </xdr:blipFill>
      <xdr:spPr>
        <a:xfrm>
          <a:off x="5316855" y="66636900"/>
          <a:ext cx="1226820" cy="962025"/>
        </a:xfrm>
        <a:prstGeom prst="rect">
          <a:avLst/>
        </a:prstGeom>
        <a:noFill/>
        <a:ln w="9525">
          <a:noFill/>
        </a:ln>
      </xdr:spPr>
    </xdr:pic>
  </etc:cellImage>
  <etc:cellImage>
    <xdr:pic>
      <xdr:nvPicPr>
        <xdr:cNvPr id="20" name="ID_81D0DC0DDC464CF9A4ED2BEBBBAC22B3"/>
        <xdr:cNvPicPr>
          <a:picLocks noChangeAspect="1"/>
        </xdr:cNvPicPr>
      </xdr:nvPicPr>
      <xdr:blipFill>
        <a:blip r:embed="rId16"/>
        <a:stretch>
          <a:fillRect/>
        </a:stretch>
      </xdr:blipFill>
      <xdr:spPr>
        <a:xfrm>
          <a:off x="5424170" y="67854195"/>
          <a:ext cx="1141095" cy="1138555"/>
        </a:xfrm>
        <a:prstGeom prst="rect">
          <a:avLst/>
        </a:prstGeom>
        <a:noFill/>
        <a:ln w="9525">
          <a:noFill/>
        </a:ln>
      </xdr:spPr>
    </xdr:pic>
  </etc:cellImage>
  <etc:cellImage>
    <xdr:pic>
      <xdr:nvPicPr>
        <xdr:cNvPr id="21" name="ID_D8347D6DBBB84F59AA4345D097C569E5"/>
        <xdr:cNvPicPr>
          <a:picLocks noChangeAspect="1"/>
        </xdr:cNvPicPr>
      </xdr:nvPicPr>
      <xdr:blipFill>
        <a:blip r:embed="rId17"/>
        <a:stretch>
          <a:fillRect/>
        </a:stretch>
      </xdr:blipFill>
      <xdr:spPr>
        <a:xfrm>
          <a:off x="5356225" y="69145150"/>
          <a:ext cx="1227455" cy="1638300"/>
        </a:xfrm>
        <a:prstGeom prst="rect">
          <a:avLst/>
        </a:prstGeom>
        <a:noFill/>
        <a:ln w="9525">
          <a:noFill/>
        </a:ln>
      </xdr:spPr>
    </xdr:pic>
  </etc:cellImage>
  <etc:cellImage>
    <xdr:pic>
      <xdr:nvPicPr>
        <xdr:cNvPr id="23" name="ID_FA2477AF084848BBB99DFE1E97D53F18"/>
        <xdr:cNvPicPr>
          <a:picLocks noChangeAspect="1"/>
        </xdr:cNvPicPr>
      </xdr:nvPicPr>
      <xdr:blipFill>
        <a:blip r:embed="rId18"/>
        <a:stretch>
          <a:fillRect/>
        </a:stretch>
      </xdr:blipFill>
      <xdr:spPr>
        <a:xfrm>
          <a:off x="5349875" y="71002525"/>
          <a:ext cx="1261745" cy="894080"/>
        </a:xfrm>
        <a:prstGeom prst="rect">
          <a:avLst/>
        </a:prstGeom>
        <a:noFill/>
        <a:ln w="9525">
          <a:noFill/>
        </a:ln>
      </xdr:spPr>
    </xdr:pic>
  </etc:cellImage>
  <etc:cellImage>
    <xdr:pic>
      <xdr:nvPicPr>
        <xdr:cNvPr id="24" name="ID_7CF9991281FB4462A3F86B9EC1659AC8"/>
        <xdr:cNvPicPr>
          <a:picLocks noChangeAspect="1"/>
        </xdr:cNvPicPr>
      </xdr:nvPicPr>
      <xdr:blipFill>
        <a:blip r:embed="rId19"/>
        <a:stretch>
          <a:fillRect/>
        </a:stretch>
      </xdr:blipFill>
      <xdr:spPr>
        <a:xfrm>
          <a:off x="5318125" y="72084565"/>
          <a:ext cx="1229360" cy="875030"/>
        </a:xfrm>
        <a:prstGeom prst="rect">
          <a:avLst/>
        </a:prstGeom>
        <a:noFill/>
        <a:ln w="9525">
          <a:noFill/>
        </a:ln>
      </xdr:spPr>
    </xdr:pic>
  </etc:cellImage>
  <etc:cellImage>
    <xdr:pic>
      <xdr:nvPicPr>
        <xdr:cNvPr id="26" name="ID_34667A47E49B43BB98D63AEE94B3C8B2"/>
        <xdr:cNvPicPr>
          <a:picLocks noChangeAspect="1"/>
        </xdr:cNvPicPr>
      </xdr:nvPicPr>
      <xdr:blipFill>
        <a:blip r:embed="rId20"/>
        <a:stretch>
          <a:fillRect/>
        </a:stretch>
      </xdr:blipFill>
      <xdr:spPr>
        <a:xfrm>
          <a:off x="5343525" y="74432160"/>
          <a:ext cx="1175385" cy="1253490"/>
        </a:xfrm>
        <a:prstGeom prst="rect">
          <a:avLst/>
        </a:prstGeom>
        <a:noFill/>
        <a:ln w="9525">
          <a:noFill/>
        </a:ln>
      </xdr:spPr>
    </xdr:pic>
  </etc:cellImage>
  <etc:cellImage>
    <xdr:pic>
      <xdr:nvPicPr>
        <xdr:cNvPr id="31" name="ID_725A48D341C645D3AEAEB998EAD0248D"/>
        <xdr:cNvPicPr>
          <a:picLocks noChangeAspect="1"/>
        </xdr:cNvPicPr>
      </xdr:nvPicPr>
      <xdr:blipFill>
        <a:blip r:embed="rId21"/>
        <a:stretch>
          <a:fillRect/>
        </a:stretch>
      </xdr:blipFill>
      <xdr:spPr>
        <a:xfrm>
          <a:off x="5387975" y="75881230"/>
          <a:ext cx="996950" cy="1308100"/>
        </a:xfrm>
        <a:prstGeom prst="rect">
          <a:avLst/>
        </a:prstGeom>
        <a:noFill/>
        <a:ln w="9525">
          <a:noFill/>
        </a:ln>
      </xdr:spPr>
    </xdr:pic>
  </etc:cellImage>
  <etc:cellImage>
    <xdr:pic>
      <xdr:nvPicPr>
        <xdr:cNvPr id="33" name="ID_12342A95CA7A4691BCBBE1509B38C45A" descr="2580804e250013f779f75c57c9317752"/>
        <xdr:cNvPicPr>
          <a:picLocks noChangeAspect="1"/>
        </xdr:cNvPicPr>
      </xdr:nvPicPr>
      <xdr:blipFill>
        <a:blip r:embed="rId22"/>
        <a:stretch>
          <a:fillRect/>
        </a:stretch>
      </xdr:blipFill>
      <xdr:spPr>
        <a:xfrm>
          <a:off x="5337175" y="77590650"/>
          <a:ext cx="1087755" cy="1160780"/>
        </a:xfrm>
        <a:prstGeom prst="rect">
          <a:avLst/>
        </a:prstGeom>
      </xdr:spPr>
    </xdr:pic>
  </etc:cellImage>
  <etc:cellImage>
    <xdr:pic>
      <xdr:nvPicPr>
        <xdr:cNvPr id="41" name="ID_63E42ADB4315469A9FCF297CC9C9D7AC" descr="d20b868ea257bfa5f869f2ffa3141ebd"/>
        <xdr:cNvPicPr>
          <a:picLocks noChangeAspect="1"/>
        </xdr:cNvPicPr>
      </xdr:nvPicPr>
      <xdr:blipFill>
        <a:blip r:embed="rId23"/>
        <a:stretch>
          <a:fillRect/>
        </a:stretch>
      </xdr:blipFill>
      <xdr:spPr>
        <a:xfrm>
          <a:off x="5381625" y="81698465"/>
          <a:ext cx="1195705" cy="1290955"/>
        </a:xfrm>
        <a:prstGeom prst="rect">
          <a:avLst/>
        </a:prstGeom>
      </xdr:spPr>
    </xdr:pic>
  </etc:cellImage>
  <etc:cellImage>
    <xdr:pic>
      <xdr:nvPicPr>
        <xdr:cNvPr id="27" name="ID_4E53F44B7EF94443877EB0977F3DCE2D"/>
        <xdr:cNvPicPr>
          <a:picLocks noChangeAspect="1"/>
        </xdr:cNvPicPr>
      </xdr:nvPicPr>
      <xdr:blipFill>
        <a:blip r:embed="rId24"/>
        <a:stretch>
          <a:fillRect/>
        </a:stretch>
      </xdr:blipFill>
      <xdr:spPr>
        <a:xfrm>
          <a:off x="5394325" y="83390740"/>
          <a:ext cx="987425" cy="1103630"/>
        </a:xfrm>
        <a:prstGeom prst="rect">
          <a:avLst/>
        </a:prstGeom>
        <a:noFill/>
        <a:ln>
          <a:noFill/>
        </a:ln>
      </xdr:spPr>
    </xdr:pic>
  </etc:cellImage>
  <etc:cellImage>
    <xdr:pic>
      <xdr:nvPicPr>
        <xdr:cNvPr id="88" name="ID_DCD8B56E84AC4B079F49D1C9524FBF55" descr="901f1bacd86a66cc0ec7826b835668f8"/>
        <xdr:cNvPicPr>
          <a:picLocks noChangeAspect="1"/>
        </xdr:cNvPicPr>
      </xdr:nvPicPr>
      <xdr:blipFill>
        <a:blip r:embed="rId25"/>
        <a:stretch>
          <a:fillRect/>
        </a:stretch>
      </xdr:blipFill>
      <xdr:spPr>
        <a:xfrm>
          <a:off x="5394325" y="84950300"/>
          <a:ext cx="1133475" cy="857250"/>
        </a:xfrm>
        <a:prstGeom prst="rect">
          <a:avLst/>
        </a:prstGeom>
      </xdr:spPr>
    </xdr:pic>
  </etc:cellImage>
  <etc:cellImage>
    <xdr:pic>
      <xdr:nvPicPr>
        <xdr:cNvPr id="28" name="ID_6C061EAA5BC741F78B1D655B6369D776" descr="0068e6dc3cfc879f9a576fb33a6005d"/>
        <xdr:cNvPicPr>
          <a:picLocks noChangeAspect="1"/>
        </xdr:cNvPicPr>
      </xdr:nvPicPr>
      <xdr:blipFill>
        <a:blip r:embed="rId26"/>
        <a:stretch>
          <a:fillRect/>
        </a:stretch>
      </xdr:blipFill>
      <xdr:spPr>
        <a:xfrm>
          <a:off x="5426075" y="88050370"/>
          <a:ext cx="1145540" cy="865505"/>
        </a:xfrm>
        <a:prstGeom prst="rect">
          <a:avLst/>
        </a:prstGeom>
      </xdr:spPr>
    </xdr:pic>
  </etc:cellImage>
  <etc:cellImage>
    <xdr:pic>
      <xdr:nvPicPr>
        <xdr:cNvPr id="44" name="ID_DD851D8BBD9D479AAC28536CEC88025D" descr="8422832c886fea1a6a82cee060ae8a4"/>
        <xdr:cNvPicPr>
          <a:picLocks noChangeAspect="1"/>
        </xdr:cNvPicPr>
      </xdr:nvPicPr>
      <xdr:blipFill>
        <a:blip r:embed="rId27"/>
        <a:stretch>
          <a:fillRect/>
        </a:stretch>
      </xdr:blipFill>
      <xdr:spPr>
        <a:xfrm>
          <a:off x="5481955" y="89969975"/>
          <a:ext cx="977900" cy="977900"/>
        </a:xfrm>
        <a:prstGeom prst="rect">
          <a:avLst/>
        </a:prstGeom>
      </xdr:spPr>
    </xdr:pic>
  </etc:cellImage>
  <etc:cellImage>
    <xdr:pic>
      <xdr:nvPicPr>
        <xdr:cNvPr id="43" name="ID_B377700331A24F45A68301EE5D90A45F" descr="d20b868ea257bfa5f869f2ffa3141ebd"/>
        <xdr:cNvPicPr>
          <a:picLocks noChangeAspect="1"/>
        </xdr:cNvPicPr>
      </xdr:nvPicPr>
      <xdr:blipFill>
        <a:blip r:embed="rId23"/>
        <a:stretch>
          <a:fillRect/>
        </a:stretch>
      </xdr:blipFill>
      <xdr:spPr>
        <a:xfrm>
          <a:off x="5337175" y="91287600"/>
          <a:ext cx="1217295" cy="1020445"/>
        </a:xfrm>
        <a:prstGeom prst="rect">
          <a:avLst/>
        </a:prstGeom>
      </xdr:spPr>
    </xdr:pic>
  </etc:cellImage>
  <etc:cellImage>
    <xdr:pic>
      <xdr:nvPicPr>
        <xdr:cNvPr id="17" name="ID_70EBCF1169CC4095A623B492C8CB3B94" descr="992f5b2d98fe945a595e4792084872e"/>
        <xdr:cNvPicPr>
          <a:picLocks noChangeAspect="1"/>
        </xdr:cNvPicPr>
      </xdr:nvPicPr>
      <xdr:blipFill>
        <a:blip r:embed="rId28"/>
        <a:stretch>
          <a:fillRect/>
        </a:stretch>
      </xdr:blipFill>
      <xdr:spPr>
        <a:xfrm>
          <a:off x="2671445" y="555625"/>
          <a:ext cx="1107440" cy="1268095"/>
        </a:xfrm>
        <a:prstGeom prst="rect">
          <a:avLst/>
        </a:prstGeom>
      </xdr:spPr>
    </xdr:pic>
  </etc:cellImage>
</etc:cellImages>
</file>

<file path=xl/sharedStrings.xml><?xml version="1.0" encoding="utf-8"?>
<sst xmlns="http://schemas.openxmlformats.org/spreadsheetml/2006/main" count="73" uniqueCount="67">
  <si>
    <t>物品</t>
  </si>
  <si>
    <t>数量</t>
  </si>
  <si>
    <t>单价</t>
  </si>
  <si>
    <t>价格</t>
  </si>
  <si>
    <t>图片</t>
  </si>
  <si>
    <t>技术参数</t>
  </si>
  <si>
    <t>茶几（圆形）直径60</t>
  </si>
  <si>
    <t>防火板的甲醛释放量≤0.1mg/m³，苯、甲苯、二甲苯、总挥发性有机化合物（TVOC)、静曲强度、弹性模量、耐光色牢度、表面耐香烟灼烧性能、表面耐龟裂性能、耐沸水性能、耐水蒸气，表面耐干热、表面耐冷热循环、耐划痕、耐污染性能、抗冲击性能、耐磨性、燃烧性能等级均符合检测要求。符合GB/T35607绿色产品评价 家具、GB/T 39600人造板及其制品甲醛释放量分级标准要求。</t>
  </si>
  <si>
    <t>休闲椅</t>
  </si>
  <si>
    <t>1、面料无异味，甲醛含量≤75mg/kg，pH值、断裂伸长率（横向）、断裂伸长率（纵向）、染色牢度-耐干摩擦色牢度（B类）、染色牢度-耐水色牢度（B类）均检测合格，家用软体家具阻燃性能无续燃、无阴燃，评定不低于阻燃Ⅰ级，不低于22种可分解致癌芳香胺染料检测合格，纺织面料富马酸二甲脂检测合格。符合GB/T 3923.1 纺织品 织物拉伸性能 第1部分：断裂强力和断裂伸长率的测定（条样法）的检测要求。
2、海绵的游离甲醛≤100mg/kg，密度≥40kg/m³，感官要求（色泽、气孔、裂缝、两侧表皮、污染、气味）检测合格，65%/25%压陷比、75%压缩永久变形、回弹率、拉伸强度、伸长率、撕裂强度、干热老化后拉伸强度、干热老化后拉伸强度变化率、湿热老化后拉伸强度、湿热老化后拉伸强度变化率、恒定负荷反复压陷疲劳性能、不低于阻燃1级（热释放速率峰值、平均燃烧时间、平均燃烧高度、烟密度等级、产烟毒性等级）均检测合格。
3、实木木材含水率8%～17%,甲醛释放量≤0.5mg/L，木制件外观检测合格，可接触的实木部件中五氯苯酚(PCP)检测合格，抗菌性能金黄色葡萄球菌抗菌率检测合格，大肠埃希氏菌抗菌率检测合格,黑曲霉防霉等级检测合格，土曲霉防霉等级检测合格。符合GB/T 3324、QB/T4371、GB/T1741检验要求。（注：颜色可选）</t>
  </si>
  <si>
    <t>木制约束椅（坐板要镂空）</t>
  </si>
  <si>
    <t>1、实木木材含水率8%～17%,甲醛释放量≤0.5mg/L，木制件外观检测合格，可接触的实木部件中五氯苯酚(PCP)检测合格，抗菌性能金黄色葡萄球菌抗菌率检测合格，大肠埃希氏菌抗菌率检测合格,黑曲霉防霉等级检测合格，土曲霉防霉等级检测合格。符合GB/T 3324、QB/T4371、GB/T17410检验要求。
2、水性油漆的甲醛含量≤100mg/kg,VOC含量、乙二醇醚及醚酯总和含量、苯系物总和含量、在容器中状态搅拌后均匀无硬块、细度、硬度、附着力、抗粘连性[500g，（50±2）℃/4h]、耐污染性（含醋、绿茶）、密度、涂膜外观均检测合格，白色葡萄球菌的抗细菌率≥99%，产黄青霉的耐霉菌性等级不低于0级。符合GB/T23999《室内装饰装修用水性木器涂料》的检测要求。
3、椅坐、椅背采用镂空设计。</t>
  </si>
  <si>
    <t>餐桌椅（4人位）</t>
  </si>
  <si>
    <t>1、桌面、靠背和座板基材E1级实木颗粒板，压制防火板，颜色、款式、材质照图封边形式双圆边，桌面整体厚度为25mm。体支架材料采用50*50*1.5mm高频焊接管制做，支架处理工序为：焊接、打磨、酸洗、磷化、抛丸、静电喷涂、高温固化，桌脚底部配有防滑胶套，防止刮伤地面。整桌椅材质防火板耐划痕性能≥3级，甲醛释放量≤0.5mg/L，检验依据：GB/T7911-2013 热固性树脂浸渍纸高压装饰层积板（HPL);GB 18580-2001室内装饰装修材料 人造板及其制品中甲醛释放量。
2、封边条，甲醛释放量≤0.05mg/L；可迁移元素（可溶性重金属）铅 、镉、铬 、汞、砷、钡 、锑、硒≤2mg/kg；邻苯二甲酸醋DBP、BBP、DEHP、DNOP、DINP和DIDP的总量≤0.1%；耐磨性磨≥90r后无露底现象；耐光色牢度（灰色样卡）≥4级。
3、钢架：管材无裂缝、叠缝，外露管口端面为封闭；涂层无漏喷、锈蚀和脱色、掉色现象，涂层光滑均匀，色泽一致，无流挂、疙瘩、皱皮、飞漆等缺陷；金属喷漆（塑）涂层附着力不低于1级，硬度≥6H；金属喷涂（塑）涂层耐腐蚀≥200h在溶液中样板上划道两侧3mm以外，无鼓泡产生，检查样板上划道两侧3mm外，应无锈迹、剥落、起皱、变色和失光等现象；金属喷涂层经冲击强度测试后无剥落、裂纹、皱纹；甲醛释放量≤0.05mg/m³；苯≤0.05mg/m³；甲苯，二甲苯≤0.1mg/m³；总挥发性有机化合物（TVOC）≤0.3mg/m³；可迁移元素检测合格；通过中性盐雾试验≥300h后外观评级结果不低于10级；通过乙酸盐雾试验≥300h后外观评级结果不低于10级；化学成分（C、Si、Mn、P、S、AIt）检测合格；拉伸试验规定塑性延伸强度Rpo.2≥450MPa，抗拉强度Rm≥500Mpa；经弯曲试验后表面不得出现裂纹；断后伸长率≥35%。</t>
  </si>
  <si>
    <t>文件柜0.8mm</t>
  </si>
  <si>
    <t>基材：冷轧钢板，厚度不低于0.8mm。产品外观喷涂件合格，金属涂层冲击高度400mm,无剥落、裂纹、皱纹，金属喷涂层厚度60-130um,金属喷涂层附着力1级；金属喷漆（塑）涂层耐腐蚀合格，断后伸长率≥30%；抗拉强度≥450Mpa；通过中性盐雾试验（NSS）法连续喷雾≥350h、乙酸盐雾试验（ASS）法连续喷雾≥350h试验后耐腐蚀等级达到10级；涂层硬度≥6H；表面涂层可迁移元素锑、砷、钡、镉、铬、铅、汞、硒未检出。</t>
  </si>
  <si>
    <t>五节柜0.8mm</t>
  </si>
  <si>
    <t xml:space="preserve">基材：冷轧钢板，厚度不低于0.8mm。产品外观喷涂件合格，金属涂层冲击高度400mm,无剥落、裂纹、皱纹，金属喷涂层厚度60-130um,金属喷涂层附着力1级；金属喷漆（塑）涂层耐腐蚀合格，断后伸长率≥30%；抗拉强度≥450Mpa；通过中性盐雾试验（NSS）法连续喷雾≥350h、乙酸盐雾试验（ASS）法连续喷雾≥350h试验后耐腐蚀等级达到10级；涂层硬度≥6H；表面涂层可迁移元素锑、砷、钡、镉、铬、铅、汞、硒未检出。
</t>
  </si>
  <si>
    <t>靠背扶手椅</t>
  </si>
  <si>
    <t>1、面料无异味，甲醛含量≤75mg/kg，pH值、断裂伸长率（横向）、断裂伸长率（纵向）、染色牢度-耐干摩擦色牢度（B类）、染色牢度-耐水色牢度（B类）均检测合格，家用软体家具阻燃性能无续燃、无阴燃，评定不低于阻燃Ⅰ级，不低于22种可分解致癌芳香胺染料检测合格，纺织面料富马酸二甲脂检测合格。符合GB/T 3923.1 纺织品 织物拉伸性能 第1部分：断裂强力和断裂伸长率的测定（条样法）的检测要求。
2、海绵的游离甲醛≤100mg/kg，密度≥40kg/m³，感官要求（色泽、气孔、裂缝、两侧表皮、污染、气味）检测合格，65%/25%压陷比、75%压缩永久变形、回弹率、拉伸强度、伸长率、撕裂强度、干热老化后拉伸强度、干热老化后拉伸强度变化率、湿热老化后拉伸强度、湿热老化后拉伸强度变化率、恒定负荷反复压陷疲劳性能、不低于阻燃1级（热释放速率峰值、平均燃烧时间、平均燃烧高度、烟密度等级、产烟毒性等级）均检测合格。
3、实木木材含水率8%～17%,甲醛释放量≤0.5mg/L，木制件外观检测合格，可接触的实木部件中五氯苯酚(PCP)检测合格，抗菌性能金黄色葡萄球菌抗菌率检测合格，大肠埃希氏菌抗菌率检测合格,黑曲霉防霉等级检测合格，土曲霉防霉等级检测合格。符合GB/T 3324、QB/T4371、GB/T1741检验要求。</t>
  </si>
  <si>
    <t>不锈钢机场椅（五人位）</t>
  </si>
  <si>
    <t>1、结构：内衬为钢骨架，靠背带弧度线条，厚度≥35mm，坐感符合人体工程学结构；座椅安装为卡扣式结构，横梁有定位，安装简单牢固一次到位，座位厚度≥30mm,靠背厚度≥35mm，座椅乘托处厚度≥130mm。
2、扶手材质：采用铝合金压铸一体成型，外观设计线条优美，简洁大方，扶手为封闭式，不分左右，中间加扶手的安装不影响座椅的宽度空间；扶手采用封闭结构，以防止扶手挂带衣物造成不安全。延伸长度不低于座椅面深度的70%，扶手后边弧度与靠背同等无外凸，外观大方无锐角，表面圆滑，表面光滑、色泽饱满，不易磨损掉漆,符合人体工程学设计。
3、脚材质：采用铝合金压铸一体成型；站脚形状为“人”字型以确保最佳的支撑稳定性，脚的表面有倒三角形的压铸造型，增加站脚的支撑力度；椅腿底部附有不易刮伤表面的防滑ABS塑料脚垫以防损坏表面。
4、横梁：采用≥1.2mm厚度管径≥40MM*80MM的方形冷拉管，表面做静电喷粉喷涂处理或高分子纳米处理，涂层厚度≥70μm，表面光滑、色泽饱满，不易磨损掉漆，横梁两头配有塑料胶塞。</t>
  </si>
  <si>
    <t>书桌（120*60cm）</t>
  </si>
  <si>
    <t>1、基材采用实木多层板，面贴三聚氰胺饰面纸，面板厚度≥25mm，其余板材厚度≥16mm。
2、实木多层板：检测依据包括但不限于GB/T 34722-2025《浸渍胶膜纸饰面胶合板和细木工板》、GB/T 17657-2022《人造板及饰面人造板理化性能试验方法》、GB/T35601-2024《绿色产品评价人造板和木质地板》、JC/T2039-2010《抗菌防霉木质装饰板》、LY/T1985-2011《防腐木材和人造板中五氯苯酚含量的测定方法》的检测标准；检测项包括但不限于：外观质量、表面耐划痕、表面耐磨、耐光色牢度、浸渍剥离、表面耐冷热循环均、防静电性能检测合格，含水率4.0%～16.0%，胶合强度≥1.10MPa，板面握钉力≥1200N，板边握钉力≥1000N，表面胶合强度≥1.10MPa，吸水厚度膨胀率≤6%，表面耐干热、表面耐污染腐蚀、表面耐龟裂、表面耐水蒸气均达到4级或以上；气味达到0级；色泽稳定性检测符合要求。
3、封边条：检测依据包括但不限于QB/T 4463-2025《家具用封边条》、GB/T2408-2021《塑料燃烧性能的测定水平法和垂直法》、GB/T31402-2023《塑料和其他无孔材料表面抗菌活性的测定》的检测标准；检测项包括但不限于：外观、耐冷热循环性、耐光色牢度、邻苯二甲酸酯、多溴联苯、多溴联苯醚、冲击强度均检测合格；耐磨性：2500目砂纸，磨≥40r后无露底现象；耐干热性≥4级，耐龟裂性≥4级，漆膜附着力≥4级，氯乙烯单体≤5.0mg/kg；垂直燃烧试验检测合格；抗菌率（金黄色葡萄球菌、大肠杆菌、丙酸杆菌、牙龈卟啉单胞菌）＞99%。
4、三合一连接件：检测依据包括但不限于GB/T10125-2021《人造气氛腐蚀试验 盐雾试验》、GB/T28203-2011《家具用连接件技术要求及试验方法》的检验要求；检测项包括但不限于：金属涂层无漏喷、锈蚀、脱色、掉色等，光滑均匀,色泽一致,无流挂、疙瘩、皱皮、飞漆等；金属涂层：硬度、冲击强度、耐盐浴均检测合格，金属涂层附着力≥2级；三合一偏心连接件偏心体抗压强度≥300N，三合一偏心连接件预埋螺母抗拉强度≥600N，三合一偏心连接件中连接螺杆螺纹与预埋螺母的抗拉强度≥800N。
5、静音导轨：检测依据包括但不限于QB/T2454-2013《家具五金 抽屉导轨》、GB/T13448-2019《彩色涂层钢板及钢带试验方法》的检验要求；检测项包括但不限于：过载试验：垂直向下静载荷、水平侧向静载荷、猛开、猛关均检测合格；功能试验：操作力、抽屉导轨组件结构强度均检测合格、耐久性(≥80000次)、垂直向下静载荷、水平侧向静载荷、猛开、猛关、拉出安全性、下沉量均检测合格；耐腐蚀≥18h检测合格；金属涂层无漏喷、锈蚀、脱色、掉色等，涂层光滑均匀,色泽一致,无流挂、疙瘩、皱皮、飞漆等。</t>
  </si>
  <si>
    <t>定制储物柜80平米</t>
  </si>
  <si>
    <t>1、基材：实木多层板，甲醛释放量ENF级≤0.020；板面握螺钉力≥1000N，板边握螺钉力≥900N；顺纹弹性模量试件强度值≥5000MPa，横纹弹性模量试件强度值≥4500MPa；金黄色葡萄球菌、大肠杆菌(大肠埃希氏菌)、白色念珠菌抑菌率≥99%。
2、抽屉轨道，涂层无漏喷、锈蚀和脱色现象，涂层应光滑均匀，色泽一致，应无流挂、疙瘩、皱皮、飞漆等缺陷；冲压件无脱层、裂缝；通过垂直向下静载荷加载≥300N，20次，水平侧向静载荷加载≥150N，5次，猛关或开K=2.5各加载≥20次后所有组件或连接件不应断裂损坏，用于紧固的组件不应松动，所有零部件不应有影响正常运作的变形或磨损，五金连接件不应松动所有组件的功能不应损害，抽屉导轨及其组件不应分离；操作力及耐久性检测合格；耐腐蚀中性盐雾试验连续喷雾≥200h后耐腐蚀等级不低于10级，乙酸盐雾试验连续喷雾≥200h后耐腐蚀等级不低于10级；抗菌性能抑菌率金黄色葡萄球菌检测合格；耐霉菌性黑曲霉检测合格。
3、五金件：阻尼铰链，金属电镀层抗盐雾≥100h，直径1.5mm以下锈点≤10点/d㎡，其中直径≥1.0mm锈点不超过3点(距边缘棱角2mm以内的不计)；耐久性≥80000次；下沉量在使用调整系统前，安装A型试验门和B型试验门时，下沉量≤1.0mm；铜加速乙酸盐雾试验耐腐蚀等级达到10级。三合一连接件，通过中性盐雾试验（NSS）法、乙酸盐雾试验法连续喷雾≥200h试验，耐腐蚀等级达到10级；表面涂层可迁移元素锑、砷、钡、镉、铬、铅、汞、硒≤2mg/kg；金属件外观性能无缺陷
4、热熔胶：游离甲醛≤1.0g/kg；苯≤0.01g/kg；甲苯、二甲苯≤0.05g/kg；总挥发性有机物≤10g/L；二氯甲烷、1,2-二氯乙烷、1,1,2-三氯乙烷、三氯乙烯≤0.1g/kg。
5、封边条，甲醛释放量≤0.05mg/L；可迁移元素（可溶性重金属）铅 、镉、铬 、汞、砷、钡 、锑、硒≤2mg/kg；邻苯二甲酸醋DBP、BBP、DEHP、DNOP、DINP和DIDP的总量≤0.1%；耐磨性磨≥90r后无露底现象；耐光色牢度（灰色样卡）≥4级。</t>
  </si>
  <si>
    <t>木椅子</t>
  </si>
  <si>
    <t>1、基材采用橡胶木：材质质地坚硬细密，木材纹理清晰自然，色泽浅淡温润，板面平整干净，易切割打磨、易开孔榫接，握钉力强，上色喷漆附着力佳，涂装后颜值素雅大气；不易变形开裂，环保无异味。
2、水性漆：检测依据包括但不限于GB/T23999-2009《室内装饰装修用水性木器涂料》的检验要求；检测项包括但不限于：细度≤30μm，不挥发物≥35%，干燥时间：表干≤25min，实干≤5h，耐冻融性、涂膜外观、硬度、附着力、耐冲击性、耐划伤性、耐磨性均检测合格，耐水性(≥24h)无异常，耐碱性（50g/L NaHCO₃,≥1h)无异常，耐醇性(50%,≥1h)无异常，耐污染性(≥1h)醋无异常，耐干热性≤1级。
3、螺丝：检测依据包括但不限于QB/T4767-2014《家具用钢构件》、GB/T10125-2021《人造气氛腐蚀试验盐雾试验》、GB/T6461-2002《金属基体上金属和其它无机覆盖层 经腐蚀试验后的试样和试件的评级》的检测要求；检测项包括但不限于：金属涂层硬度≥4H，中性盐雾试验≥180h耐腐蚀等级≥9级，乙酸盐雾试验≥180h耐腐蚀等级≥9级；中性盐雾试验≥180h耐腐蚀等级≥9级，乙酸盐雾试验≥180h耐腐蚀等级≥9级。</t>
  </si>
  <si>
    <r>
      <rPr>
        <sz val="14"/>
        <color theme="1"/>
        <rFont val="宋体"/>
        <charset val="134"/>
        <scheme val="minor"/>
      </rPr>
      <t>木质床（</t>
    </r>
    <r>
      <rPr>
        <sz val="12"/>
        <color theme="1"/>
        <rFont val="宋体"/>
        <charset val="134"/>
        <scheme val="minor"/>
      </rPr>
      <t>长190cm 宽70cm 高45cm）常规2000*1000*450（包含棕垫）</t>
    </r>
  </si>
  <si>
    <t xml:space="preserve">
1、基材采用橡胶木：材质质地坚硬细密，木材纹理清晰自然，色泽浅淡温润，板面平整干净，易切割打磨、易开孔榫接，握钉力强，上色喷漆附着力佳，涂装后颜值素雅大气；不易变形开裂，环保无异味。
2、水性漆：检测依据包括但不限于GB/T23999-2009《室内装饰装修用水性木器涂料》的检验要求；检测项包括但不限于：细度≤30μm，不挥发物≥35%，干燥时间：表干≤25min，实干≤5h，耐冻融性、涂膜外观、硬度、附着力、耐冲击性、耐划伤性、耐磨性均检测合格，耐水性(≥24h)无异常，耐碱性（50g/L NaHCO₃,≥1h)无异常，耐醇性(50%,≥1h)无异常，耐污染性(≥1h)醋无异常，耐干热性≤1级。
3、采用高密度海绵，回弹性好，透气效果好。
4、面材采用优质韩皮，耐脏耐磨耐划。</t>
  </si>
  <si>
    <r>
      <rPr>
        <sz val="14"/>
        <color theme="1"/>
        <rFont val="宋体"/>
        <charset val="134"/>
        <scheme val="minor"/>
      </rPr>
      <t>木质床（</t>
    </r>
    <r>
      <rPr>
        <sz val="12"/>
        <color theme="1"/>
        <rFont val="宋体"/>
        <charset val="134"/>
        <scheme val="minor"/>
      </rPr>
      <t>长190cm 宽70cm 高65cm）常规2000*1000*650（包含棕垫）</t>
    </r>
  </si>
  <si>
    <t>档案文件柜（5层）</t>
  </si>
  <si>
    <t>1、基材采用冷轧钢板，厚度≥0.8mm。
2、冷轧钢板：检测依据包括但不限于GB/T 11253-2019《碳素结构钢冷轧钢板及钢带》、GB/T 10125-2021《 人造气氛腐蚀试验 盐雾试验》、GB/T6461-2002《金属基体上金属和其它无机覆盖层 经腐蚀试验后的试样和试件的评级》、QB/T 4767-2014《家具用钢构件》、GB/T9754-2025《⾊漆和清漆 20°、60°和85°光泽的测定》、QB/T 4371-2012《家具抗菌性能的评价》的检测标准；检测项包括但不限于：外观性能：喷漆(塑)涂层检测合格；冲击强度：冲击高度≥400mm，无剥落、裂纹、皱纹；耐盐浴：划道两侧3mm外，无鼓泡、锈蚀、剥落和起皱等现象；附着力不低于1级，涂层厚度100～120μm，硬度≥5H；下屈服强度≥235MPa，抗拉强度370～500MPa，断后伸长率≥40%；弯曲试验检测合格；中性盐雾试验：≥180h中性盐雾试验，保护评级和外观评级≥10级；可溶性元素（重金属）：铅、镉、铬、汞均检测合格。
3、环氧塑粉：检测依据包括但不限于GB/T1740-2007《漆膜耐湿热测定法》、QB/T3827-1999《轻工产品金属镀层和化学处理层的耐腐蚀试验方法乙酸盐雾试验(ASS)法》的检测要求；检测项包括但不限于：金属涂层冲击高度400mm，无剥落、裂纹、皱纹；附着力不低于2级；中性盐雾≥120小时保护等级≥9级，乙酸盐雾≥120小时保护等级达到≥9级。
4、锁具：检测依据包括但不限于QB/T1621-2015《家具锁》的检验要求；检测项包括但不限于：金属涂层无漏喷、锈蚀和脱色、掉色现象，涂层光滑均匀,色泽一致,无流挂、疙瘩、皱皮、飞漆等；保密度、牢固度、灵活度均检测合格；点蚀电位≥200mV；乙酸盐雾试验≥180h保护等级≥9级，中性盐雾试验≥180h保护等级≥9级；均匀腐蚀性能：0.9%氯化钠溶液,常温,均匀腐蚀100h≤0.2mm/a。</t>
  </si>
  <si>
    <t>档案财务凭证柜（9层）</t>
  </si>
  <si>
    <t>办公椅（网面）</t>
  </si>
  <si>
    <t>1、椅脚架采用金属喷塑脚，由PA+GF材质一体注塑而成，
2；座内架用木板厚16MM，含水量小于或等于12度，座内由PU材料发泡而成定型绵密度大于或等于75KG/M3.泡绵回弹性可达95%，座感柔软。
3；座面料采用双层面料，耐磨，久座舒适，背网布采用双层立体胶网，让座感更有弹性。
4；背外框和扶手架采用镶嵌式连接，使扶手与背框形成一个整体结构。
5；整椅结构件质保十年。</t>
  </si>
  <si>
    <t>谈话室桌子（桌面高度780mm
容膝高度≥720mm、容膝深度≥760mm
棱角应当进行安全处理）1800*800*780</t>
  </si>
  <si>
    <t>1、板材采用实木多层板，桌面板厚度≥40mm，其余板材厚度≥16mm。
2、实木多层板：检测依据包括但不限于GB/T 34722-2025《浸渍胶膜纸饰面胶合板和细木工板》、GB/T 17657-2022《人造板及饰面人造板理化性能试验方法》、GB/T35601-2024《绿色产品评价人造板和木质地板》、JC/T2039-2010《抗菌防霉木质装饰板》、LY/T1985-2011《防腐木材和人造板中五氯苯酚含量的测定方法》的检测标准；检测项包括但不限于：外观质量、表面耐划痕、表面耐磨、耐光色牢度、浸渍剥离、表面耐冷热循环均、防静电性能检测合格，含水率4.0%～16.0%，胶合强度≥1.10MPa，板面握钉力≥1200N，板边握钉力≥1000N，表面胶合强度≥1.10MPa，吸水厚度膨胀率≤6%，表面耐干热、表面耐污染腐蚀、表面耐龟裂、表面耐水蒸气均达到4级或以上；气味达到0级；色泽稳定性检测符合要求。
3、水性漆：检测依据包括但不限于GB/T23999-2009《室内装饰装修用水性木器涂料》的检验要求；检测项包括但不限于：细度≤30μm，不挥发物≥35%，干燥时间：表干≤25min，实干≤5h，耐冻融性、涂膜外观、硬度、附着力、耐冲击性、耐划伤性、耐磨性均检测合格，耐水性(≥24h)无异常，耐碱性（50g/L NaHCO₃,≥1h)无异常，耐醇性(50%,≥1h)无异常，耐污染性(≥1h)醋无异常，耐干热性≤1级。
4、三合一连接件：检测依据包括但不限于GB/T10125-2021《人造气氛腐蚀试验 盐雾试验》、GB/T28203-2011《家具用连接件技术要求及试验方法》的检验要求；检测项包括但不限于：金属涂层无漏喷、锈蚀、脱色、掉色等，光滑均匀,色泽一致,无流挂、疙瘩、皱皮、飞漆等；金属涂层：硬度、冲击强度、耐盐浴均检测合格，金属涂层附着力≥2级；三合一偏心连接件偏心体抗压强度≥300N，三合一偏心连接件预埋螺母抗拉强度≥600N，三合一偏心连接件中连接螺杆螺纹与预埋螺母的抗拉强度≥800N。</t>
  </si>
  <si>
    <t>谈话人椅子（椅子高度500mm
椅座深度500mm、棱角应当进行安全处理）</t>
  </si>
  <si>
    <t>1、面料采用牛皮：检测依据包括但不限于GB/T16799-2018《家具用皮革》的检验要求；检测项包括但不限于：干摩擦色牢度≥4级，湿摩擦色牢度≥4级，摩擦色牢度碱性汗液≥4级，耐光性≥5级，涂层粘着牢度≥4N/10mm。
2、内部填充阻燃海绵：检测依据包括但不限于GB/T10802-2023《通用软质聚氨酯泡沫塑料》的检验要求；检测项包括但不限于：回弹率≥45%，75%压缩永久变形≤2%，65%/25%压陷比≥3.2，气味等级≥8级，恒定负荷反复压陷疲劳后的40%压陷硬度损失值≤10％，拉伸强度≥160kPa，断裂伸长率≥160%，撕裂强度≥4N/cm，干热老化后拉伸强度变化率、湿热老化后拉伸强度变化率均检测合格，湿热老化后拉伸强度≥170KPa，灰分≤2%；表观密度座面≥50kg/m³。
3、框架采用橡胶木：材质质地坚硬细密，木材纹理清晰自然，色泽浅淡温润，板面平整干净，易切割打磨、易开孔榫接，握钉力强，上色喷漆附着力佳，涂装后颜值素雅大气；不易变形开裂，环保无异味。
4、水性漆：检测依据包括但不限于GB/T23999-2009《室内装饰装修用水性木器涂料》的检验要求；检测项包括但不限于：细度≤30μm，不挥发物≥35%，干燥时间：表干≤25min，实干≤5h，耐冻融性、涂膜外观、硬度、附着力、耐冲击性、耐划伤性、耐磨性均检测合格，耐水性(≥24h)无异常，耐碱性（50g/L NaHCO₃,≥1h)无异常，耐醇性(50%,≥1h)无异常，耐污染性(≥1h)醋无异常，耐干热性≤1级。</t>
  </si>
  <si>
    <t>谈话对象椅子（椅子高度400mm
椅座深度500mm,无扶手
棱角应当进行安全处理）</t>
  </si>
  <si>
    <t>机场椅（蓝色皮面）4人位</t>
  </si>
  <si>
    <t>1、材料采用钢材，甲醛释放量标准要求mg/≤0.124、检测结果符合。重金属含量mg/kg技术要求可溶性铅≤90、可溶性镉≤75、可溶性铬≤60、可溶性汞≤60，检测结果符合。硬度技术要求≥H检测结果2H。
2、座面静载荷标准要求1300N;10次、椅背静载荷450N;10次、椅腿向前静载荷500N;10次、座面冲击实测标准要求跌落高度180mm；冲击10次、试验后所有零部件无断裂或欲裂全部符合。
3、跌落试验标准要求腿或基座＞200mm角度10°±2°,10次跌落高度：200mm、检测结果符合。</t>
  </si>
  <si>
    <t>餐桌长1200</t>
  </si>
  <si>
    <t>1、台面采用岩板：耐液性：10%乙酸溶液,24h不低于1级，耐湿热：不低于2级，耐干热：不低于2级。
2、桌架采用橡胶木：材质质地坚硬细密，木材纹理清晰自然，色泽浅淡温润，板面平整干净，易切割打磨、易开孔榫接，握钉力强，上色喷漆附着力佳，涂装后颜值素雅大气；不易变形开裂，环保无异味。
3、水性漆：检测依据包括但不限于GB/T23999-2009《室内装饰装修用水性木器涂料》的检验要求；检测项包括但不限于：细度≤30μm，不挥发物≥35%，干燥时间：表干≤25min，实干≤5h，耐冻融性、涂膜外观、硬度、附着力、耐冲击性、耐划伤性、耐磨性均检测合格，耐水性(≥24h)无异常，耐碱性（50g/L NaHCO₃,≥1h)无异常，耐醇性(50%,≥1h)无异常，耐污染性(≥1h)醋无异常，耐干热性≤1级。</t>
  </si>
  <si>
    <t>餐椅        标准</t>
  </si>
  <si>
    <t>沙发       3人位</t>
  </si>
  <si>
    <t>1、面料采用牛皮：检测依据包括但不限于GB/T16799-2018《家具用皮革》的检验要求；检测项包括但不限于：干摩擦色牢度≥4级，湿摩擦色牢度≥4级，摩擦色牢度碱性汗液≥4级，耐光性≥5级，涂层粘着牢度≥4N/10mm。
2、内部填充阻燃海绵：检测依据包括但不限于GB/T10802-2023《通用软质聚氨酯泡沫塑料》的检验要求；检测项包括但不限于：回弹率≥45%，75%压缩永久变形≤2%，65%/25%压陷比≥3.2，气味等级≥8级，恒定负荷反复压陷疲劳后的40%压陷硬度损失值≤10％，拉伸强度≥160kPa，断裂伸长率≥160%，撕裂强度≥4N/cm，干热老化后拉伸强度变化率、湿热老化后拉伸强度变化率均检测合格，湿热老化后拉伸强度≥170KPa，灰分≤2%；表观密度座面≥50kg/m³。
3、框架采用橡胶木：材质质地坚硬细密，木材纹理清晰自然，色泽浅淡温润，板面平整干净，易切割打磨、易开孔榫接，握钉力强，上色喷漆附着力佳，涂装后颜值素雅大气；不易变形开裂，环保无异味。</t>
  </si>
  <si>
    <t>方茶几   长1200*宽600</t>
  </si>
  <si>
    <t>1、面板采用木多层板，厚度≥25mm。
2、实木多层板：检测依据包括但不限于GB/T 34722-2025《浸渍胶膜纸饰面胶合板和细木工板》、GB/T 17657-2022《人造板及饰面人造板理化性能试验方法》、GB/T35601-2024《绿色产品评价人造板和木质地板》、JC/T2039-2010《抗菌防霉木质装饰板》、LY/T1985-2011《防腐木材和人造板中五氯苯酚含量的测定方法》的检测标准；检测项包括但不限于：外观质量、表面耐划痕、表面耐磨、耐光色牢度、浸渍剥离、表面耐冷热循环均、防静电性能检测合格，含水率4.0%～16.0%，胶合强度≥1.10MPa，板面握钉力≥1200N，板边握钉力≥1000N，表面胶合强度≥1.10MPa，吸水厚度膨胀率≤6%，表面耐干热、表面耐污染腐蚀、表面耐龟裂、表面耐水蒸气均达到4级或以上；气味达到0级；色泽稳定性检测符合要求。
3、水性漆：检测依据包括但不限于GB/T23999-2009《室内装饰装修用水性木器涂料》的检验要求；检测项包括但不限于：细度≤30μm，不挥发物≥35%，干燥时间：表干≤25min，实干≤5h，耐冻融性、涂膜外观、硬度、附着力、耐冲击性、耐划伤性、耐磨性均检测合格，耐水性(≥24h)无异常，耐碱性（50g/L NaHCO₃,≥1h)无异常，耐醇性(50%,≥1h)无异常，耐污染性(≥1h)醋无异常，耐干热性≤1级。
4、桌架采用壁厚≥1.2mm的钢管，表面喷涂处理。</t>
  </si>
  <si>
    <t>椅子       标准</t>
  </si>
  <si>
    <t>1、面料采用牛皮：检测依据包括但不限于GB/T16799-2018《家具用皮革》的检验要求；检测项包括但不限于：干摩擦色牢度≥4级，湿摩擦色牢度≥4级，摩擦色牢度碱性汗液≥4级，耐光性≥5级，涂层粘着牢度≥4N/10mm。
2、内部填充阻燃海绵：检测依据包括但不限于GB/T10802-2023《通用软质聚氨酯泡沫塑料》的检验要求；检测项包括但不限于：回弹率≥45%，75%压缩永久变形≤2%，65%/25%压陷比≥3.2，气味等级≥8级，恒定负荷反复压陷疲劳后的40%压陷硬度损失值≤10％，拉伸强度≥160kPa，断裂伸长率≥160%，撕裂强度≥4N/cm，干热老化后拉伸强度变化率、湿热老化后拉伸强度变化率均检测合格，湿热老化后拉伸强度≥170KPa，灰分≤2%；表观密度座面≥50kg/m³。
3、椅架采用钢制椅架。</t>
  </si>
  <si>
    <t>网布转椅</t>
  </si>
  <si>
    <t>1、面料采用3D面料：检测依据包括但不限于HJ2546-2016《环境标志产品技术要求纺织产品》的检测要求；检测项包括但不限于：无异味；耐皂洗色牢度检测合格；断裂伸长率：经向≥22%、纬向≥40%；撕破强力：经向≥170N、纬向≥50N。
2、内部填充阻燃海绵：检测依据包括但不限于GB/T10802-2023《通用软质聚氨酯泡沫塑料》的检验要求；检测项包括但不限于：回弹率≥45%，75%压缩永久变形≤2%，65%/25%压陷比≥3.2，气味等级≥8级，恒定负荷反复压陷疲劳后的40%压陷硬度损失值≤10％，拉伸强度≥160kPa，断裂伸长率≥160%，撕裂强度≥4N/cm，干热老化后拉伸强度变化率、湿热老化后拉伸强度变化率均检测合格，湿热老化后拉伸强度≥170KPa，灰分≤2%；表观密度座面≥50kg/m³。
3、扶手、椅背框采用pp塑料，不含有害物质。
4、气压棒：检测依据包括但不限于GB/T29525-2013《座椅升降气弹簧技术条件》的检测要求；检测项包括但不限于：耐腐蚀性能，气弹簧立筒涂层经≥180h中性盐雾试验后,其筒身表面不得有起泡、脱皮和腐蚀缺陷；金属件涂层-耐盐雾≥180h,直径1.5mm以下锈点不多于20点/dm²,其中直径不小于1.0mm的锈点不超过5点(距离边缘棱角2mm以内的不计)；密封性能：气弹簧锁定在任意位置，经72h常温储存后，活塞杆不产生位移；耐高低温性能：气弹簧经-30C℃和60℃高低温储存后，公称力Fa衰减量≤5%；循环寿命：经耐高低温性能试验，再经≥50000次循环寿命试验后，气弹簧公称力Fa的总衰减量≤13%。
5、塑料五星脚。
6、万向脚轮：检测依据包括但不限于QB/T5224-2018《办公椅用脚轮》的检验要求；检测项包括但不限于：乙酸盐雾试验≥180h保护等级≥9级，中性盐雾试验≥180h保护等级≥9级，金属件的表面光滑平整,无锈蚀、毛刺刃口、露底等缺陷，抗冲击性检测合格，装配：转动零部件转动灵活,无卡滞及松脱现象，脚轮零部件之间装配牢固,轮轴不随车轮转动，动载荷、滚动阻力、旋转阻力均检测合格，力学性能：脚轮往复磨损≥10万次检测合格，制动性能≥15N，不锈钢中α相含量≤0.5级。</t>
  </si>
  <si>
    <t>诊断桌1600*1400*1000</t>
  </si>
  <si>
    <t>1、板材采用实木多层板，面贴三聚氰胺饰面纸，面板厚度≥25mm，其余板材厚度≥16mm。
2、实木多层板：检测依据包括但不限于GB/T 34722-2025《浸渍胶膜纸饰面胶合板和细木工板》、GB/T 17657-2022《人造板及饰面人造板理化性能试验方法》、GB/T35601-2024《绿色产品评价人造板和木质地板》、JC/T2039-2010《抗菌防霉木质装饰板》、LY/T1985-2011《防腐木材和人造板中五氯苯酚含量的测定方法》的检测标准；检测项包括但不限于：外观质量、表面耐划痕、表面耐磨、耐光色牢度、浸渍剥离、表面耐冷热循环均、防静电性能检测合格，含水率4.0%～16.0%，胶合强度≥1.10MPa，板面握钉力≥1200N，板边握钉力≥1000N，表面胶合强度≥1.10MPa，吸水厚度膨胀率≤6%，表面耐干热、表面耐污染腐蚀、表面耐龟裂、表面耐水蒸气均达到4级或以上；气味达到0级；色泽稳定性检测符合要求。
3、封边条：检测依据包括但不限于QB/T 4463-2025《家具用封边条》、GB/T2408-2021《塑料燃烧性能的测定水平法和垂直法》、GB/T31402-2023《塑料和其他无孔材料表面抗菌活性的测定》的检测标准；检测项包括但不限于：外观、耐冷热循环性、耐光色牢度、邻苯二甲酸酯、多溴联苯、多溴联苯醚、冲击强度均检测合格；耐磨性：2500目砂纸，磨≥40r后无露底现象；耐干热性≥4级，耐龟裂性≥4级，漆膜附着力≥4级，氯乙烯单体≤5.0mg/kg；垂直燃烧试验检测合格；抗菌率（金黄色葡萄球菌、大肠杆菌、丙酸杆菌、牙龈卟啉单胞菌）＞99%。
4、三合一连接件：检测依据包括但不限于GB/T10125-2021《人造气氛腐蚀试验 盐雾试验》、GB/T28203-2011《家具用连接件技术要求及试验方法》的检验要求；检测项包括但不限于：金属涂层无漏喷、锈蚀、脱色、掉色等，光滑均匀,色泽一致,无流挂、疙瘩、皱皮、飞漆等；金属涂层：硬度、冲击强度、耐盐浴均检测合格，金属涂层附着力≥2级；三合一偏心连接件偏心体抗压强度≥300N，三合一偏心连接件预埋螺母抗拉强度≥600N，三合一偏心连接件中连接螺杆螺纹与预埋螺母的抗拉强度≥800N。
5、静音导轨：检测依据包括但不限于QB/T2454-2013《家具五金 抽屉导轨》、GB/T13448-2019《彩色涂层钢板及钢带试验方法》的检验要求；检测项包括但不限于：过载试验：垂直向下静载荷、水平侧向静载荷、猛开、猛关均检测合格；功能试验：操作力、抽屉导轨组件结构强度均检测合格、耐久性(≥80000次)、垂直向下静载荷、水平侧向静载荷、猛开、猛关、拉出安全性、下沉量均检测合格；耐腐蚀≥18h检测合格；金属涂层无漏喷、锈蚀、脱色、掉色等，涂层光滑均匀,色泽一致,无流挂、疙瘩、皱皮、飞漆等。
6、桌架采用壁厚≥0.8mm的冷轧钢板。</t>
  </si>
  <si>
    <t>沙发卡座6米</t>
  </si>
  <si>
    <t>课桌椅</t>
  </si>
  <si>
    <t xml:space="preserve">一、桌子：符合JJY0001-2003教学仪器设备产品一般质量要求，及GB/T 3976-2014 学校课桌椅功能尺寸及技术要求
1.桌面尺寸桌面：尺寸为610mm*450mm*18mm，采用优质密度板加工，一次性注塑无缝包边制作，封边牢固；桌面内侧呈圆弧，贴合学生前胸；桌面前沿配笔槽，笔槽采用前宽后窄梯形设计，高效区分长短笔，笔槽高度与桌面齐平，内附刻度尺，刻度尺长度不低于25cm；桌面前沿与两侧前部分配渐变凸起挡笔线，高约3mm。桌面四个角为R角设计,无接缝（不得用回料）桌面。
2.升降结构及范围：套管式升降，升降范围包含790mm、760mm、730mm、700mm，每级升降30mm，符合《GB-T 3976-2014 学校课桌椅功能尺寸及技术要求》的相关要求.
3.课桌脚为30mm*60mm椭圆钢管，竖放焊接制作,壁厚1.2mm
4.课桌斗尺寸500mm*350mm*150mm，采用厚度0.8mm冷轧钢板一次性液压成型，（桌斗下口深350mm，上口深300mm;桌斗底部至两侧共4组加强筋，每组3条;下口前沿处成加大三角形加强筋）。
5.立柱使用78mm*30mm*1.2mm与68mm*25mm*1.2mm八面菱形管冲孔制作，每孔升降3cm（隐形升降无任何外露孔）升降采用大套小、下套上结构，结合处采用内嵌式黑色塑料连接件，拉杆为50mm*25mm椭圆管，壁厚1.2mm；
6.脚垫：使用黑色PP工程塑料一次注塑成型，结合处有防脱扣件。
7.网兜：立柱前端由φ16圆管与4mm的钢条组合焊接而成。
二、椅子：符合JJY0001-2003教学仪器设备产品一般质量要求，及GB/T 3976-2014 学校课桌椅功能尺寸及技术要求
1.椅面尺寸405mm*390mm*18mm，椅背尺寸405mm*205mm*18mm，采用优质基材环保型芝麻绿饰面中纤板注塑加工，四周圆角；
2.升降结构及范围：尺寸360mm~450mm套管式5级升降式（隐形升降无任何外露孔）。
3.椅脚为30mm*60mm椭圆钢管，竖放焊接制作,壁厚1.2mm；
4.立柱使用78mm*30mm*1.2mm与68mm*25mm*1.2mm八面菱形管冲孔制作，采用大套小、下套上结构，结合处采用内嵌式黑色塑料连接件。
5.靠背弯管采用30mm*15mm*1.2mm椭圆管弯折，弯折度符合人体工程设计
三、所有钢件使用二氧化碳保护焊接后，经抛丸进行金属表面除锈除油处理后，通过静电喷塑和200度高温融化、凝固。
四、招标时需提供最新2024年第三方检测机构出具的带有CNAS的检测报告，检测内容包括但不限于桌面的平整度、零部件的结合牢固度和表面的压痕、划痕，管材焊接件，塑料件的有害物质，塑料件的重金属。
</t>
  </si>
  <si>
    <t>学习桌</t>
  </si>
  <si>
    <t>基材：采用优质多层实木板
技术要求：甲醛释放量（1m³气候箱法）≤0.124mg/m³，板面握螺钉力≥900N，检验依据GB/T34722-2017浸渍胶膜纸饰面胶合板和细木工板；GB/T9846-2015普通胶合板；GB/T18580-2017室内装饰装修材料 人造板及其制品中甲醛释量；GB/T17657-2013 人造板及饰面人造板理化性能试验方法。
实际检测值：
基材：采用优质多层实木板，甲醛释放量（1m³气候箱法）≤0.012mg/m³，板面握螺钉力≥1110N，检验依据：GB/T34722-2017浸渍胶膜纸饰面胶合板和细木工板；GB/T9846-2015普通胶合板；GB/T18580-2017室内装饰装修材料 人造板及其制品中甲醛释放量；GB/T17657-2013 人造板及饰面人造板理化性能试验方法。
乳胶漆技术要求：
采用优质白乳胶，总挥发性有机物≤110g/L，游离甲醛≤1.0g/kg，甲苯+二甲苯≤10g/kg，苯≤0.20 g/kg，检验依据GB18583-2008室内装饰装修材料胶粘剂中有害物质限量。
实际检测值：
采用优质白乳胶，总挥发性有机物≤53g/L，游离甲醛≤0.1g/kg，甲苯+二甲苯≤0.02g/kg，苯≤0.02g/kg，检验依据GB18583-2008室内装饰装修材料胶粘剂中有害物质限量。
封边条：甲醛释放量≤0.1mg/L，检验依据QB/T4463-2013 家具用封边条技术要求。（中标供应商签订合同时提供2023年1月1日至本项目发布公告之前合格的省（直辖市）级及以上质量检测机构出具的监督抽查检测报告原件，检测报告名称、检测内容必须与招标文件的产品名称一致、满足技术参数要求，完整提供后方可签订合同，否则作虚假投标处理。</t>
  </si>
  <si>
    <t>沙发（3+1）</t>
  </si>
  <si>
    <t>1、采用B类科技布：可直接接触皮肤的纺织产品。无异味，甲醛含量（B类）≤75mg/kg，pH值（B类）、染色牢度-耐水色牢度（B类）、染色牢度-耐酸汗渍色牢度（B类）、染色牢度-耐碱汗渍色牢度（B类）、染色牢度-耐干摩擦色牢度（B类）、禁用可分解致癌芳香胺染料均检测合格。符合GB/T 2912.1 纺织品 甲醛的测定 第1部分：游离和水解的甲醛（水萃取法）、GB/T 5713 纺织品 色牢度试验 耐水色牢度、GB/T 3922-2013 纺织品 色牢度试验 耐汗渍色牢度、GB/T 7573 纺织品 水萃取液pH值的测定检测要求。
2、海绵的游离甲醛≤100mg/kg，密度≥40kg/m³，感官要求（色泽、气孔、裂缝、两侧表皮、污染、气味）检测合格，65%/25%压陷比、75%压缩永久变形、回弹率、拉伸强度、伸长率、撕裂强度、干热老化后拉伸强度、干热老化后拉伸强度变化率、湿热老化后拉伸强度、湿热老化后拉伸强度变化率、恒定负荷反复压陷疲劳性能、不低于阻燃1级（热释放速率峰值、平均燃烧时间、平均燃烧高度、烟密度等级、产烟毒性等级）均检测合格。3、钢架的外观管材无裂缝、叠缝，涂层无漏喷、锈蚀，应光滑均匀，色泽一致，应无流挂、疙瘩、皱皮、飞漆等缺陷，金属喷漆（塑)涂层附着力不低于1级，金属喷漆（塑)涂层硬度≥6H，化学成分（C、Si、Mn、P、S、Alt）检测合格，甲醛释放量≤0.05mg/m³，苯、甲苯、二甲苯、总挥发性有机化合物均检测合格，规定塑性延伸强度检测合格，抗拉强度检测合格，涂层厚度70-130um，弯曲试验表面不得出现裂纹，断后伸长率检测合格。符合GB/T3325-2017、GB/T 10125-2021、QB/T4767-2014、GB/T 13237-2013、GB/T 228.1-2021、GB/T 232-2010的检验要求。</t>
  </si>
  <si>
    <t>上床下桌（包含棕垫）</t>
  </si>
  <si>
    <t>一、配置要求：公寓床规格尺寸：≥2000*900*2000mm (±20㎜），配套棕垫。所有型材均应适当圆角，防止锐角对人体产生伤害，床横梁下沿应呈圆弧形防撞。
二、主要部件：
1、床立柱基本要求：采用壁厚≥1.4mm的高频焊矩形封口管材。外形规格：≥70*65mm，其成型后为“D"型管，管材截面由9个面组成，表面需≥9根加强筋，以保证有足够的抗折弯力；立柱内侧角为直角设计，便于与其他部件连接提高整体稳定性，立柱上下封口均采用优质PP塑料静音内塞。
●2、床立柱：金属涂层冲击强度试验符合要求（冲击高度达400mm后应无剥落、裂纹、皱纹），附着力≥2级，金属喷涂层硬度≥5H，耐腐蚀等级≥10级（中性盐雾试验及乙酸盐雾试验均≥120h），覆盖层平均厚度60~100μm，规定塑性延伸强度Rp0.2≤220MPa，抗拉强度Rm270~410MPa，断后伸长率A80mm≥30.0%。
3、床厅基本要求：采用壁厚≥1.2mm的矩形封口管材经高频焊接而成，外形规格：≥72*32mm。管材截面呈面包形，中间带三根凸起的加强筋，床厅底部带防撞条, 防撞条采用优质PVC软性材料；型材一端为圆弧形，一端为直边且设计有一缺口。型材整体外观无棱角，采用圆角设计。
●4、床厅：金属涂层冲击强度试验符合要求（冲击高度达400mm后无剥落、裂纹、皱纹），涂层附着力≥2级，金属喷涂层硬度≥5H，耐腐蚀等级≥10级（中性盐雾试验及乙酸盐雾试验均≥120h），可迁移元素符合要求，力学性能符合要求（规定塑性延伸强度Rp0.2≤220MPa，抗拉强度Rm270~410MPa，断后伸长率A80mm≥32.0%），覆盖层平均厚度60~100μm。
5、床换基本要求：采用壁厚≥1.2mm的高频焊矩形封口管材，规格≥20*30mm。成型后为椭圆型，其中床换加厚加强处理，不计两端，与床横梁连接并作加固处理，数量≥7 根，易更换。
6、床档基本要求：规格≥30*50mm。基材采用壁厚≥1.2mm的高频焊矩形封口管材一次折弯成型，并做厚度加强处理，外框经激光切割工艺钝化处理，外壁光滑无颗粒感。
7、床前护栏基本要求：护栏壁厚≥1.2mm，采用整体式设计。型材外框采用≥25*25mm的钢制龙骨，其龙骨呈D形管状，护栏外框经特殊工艺钝化处理，不易磕碰；为确保护栏强度与刚性，四周采用无任何接缝及刃口。
8、床头护栏基本要求：护栏壁厚≥1.2mm，采用整体式设计四周无接缝。
●9、床换、床档床头护栏、床前护栏、床挂件、爬梯：金属件喷涂层合格，金属喷涂层硬度≥5H，耐腐蚀等级≥10级（中性盐雾试验及乙酸盐雾试验均≥120h），可迁移元素符合要求（铅（Pb）、镉（Cd）、铬（Cr）、汞（Hg）、砷（As）、钡（Ba）、锑（Sb）、硒（Se））。
10、床挂件基本要求：外形尺寸≥38*25*195mm(±5mm），基材采用厚度≥1.2mm的优质钢板经冲压一次成型，连接扣点采用 3个位置连接并设置防退凸包，易扣难取。挂件挂舌与立柱挂孔卡式插入，依靠床铺组件自重力胀紧连接，越用越紧。此挂件稳固不易掉落，寿命更长。
11、床横梁基本要求：外形尺寸≥25*50mm(±5mm）。基材采用厚度≥1.2mm的高频焊接型材处理成“P”型管，四方为直边，且设计有凹口，方便床板的铺放，整体全隐装设计，无须螺栓连接。
●12、床横梁：金属涂层冲击强度试验符合要求（冲击高度达400mm后应无剥落、裂纹、皱纹），附着力≥1级，金属喷涂层硬度不低于5H，耐腐蚀等级≥10级（中性盐雾试验及乙酸盐雾试验均≥120h），规定塑性延伸强度Rp0.2≤220MPa，抗拉强度Rm270~410MPa，断后伸长率A80mm≥28%，覆盖层平均厚度60~100μm。
13、爬梯基本要求：爬梯骨架壁厚采用≥1.2mm的椭圆管焊接, 管道边缘光滑，设计有抓握扶手，上下楼梯安全。
14、床铺板：采用厚度≥12mm的杉木板，规格与床匹配（不得小于床内径）。
●15、喷涂材料：环氧塑粉：金属表面耐腐蚀等级≥10级（中性盐雾试验≥120h），可溶性重金属:铅（Pb）≤60mg/kg、镉（Cd）≤50mg/kg、铬（Cr）≤40mg/kg、汞（Hg）≤40mg/kg、砷（As）≤20mg/kg、钡（Ba）≤400mg/kg、锑（Sb）≤40mg/kg、硒（Se）≤100mg/kg。
三、床下组合部分：
16、桌面板厚度≥25mm。桌上书架采用横三结构，承重力≥40KG，书架板材采用厚度≥16mm的阻燃实木颗粒板。
17、衣柜顶板、底板厚度≥16mm，内置挂衣杆，柜内有充足的储存空间。
18、木质基材：阻燃实木颗粒板：燃烧增长速率指数FIGRA0.4MJ≤190W/s，火焰横向蔓延试验未到达试样长翼边缘，600s的总放热量THR600s≤10MJ，60s内焰尖高度FS≤85mm，60s内无燃烧滴落物引燃滤纸现象，烟气生成速率指数≤60㎡/S²，600s总烟气生成量≤100㎡，600s内无燃烧滴落物/微粒，产烟毒性达到ZA₃级。（必须提供符合技术要求的质量监督检验机构出具的“阻燃实木颗粒板”检验检测报告予以证明（封面带有CMA或CNAS标识）；检验检测报告内需体现燃烧试验前后对比图，并提供全国认证认可信息公共服务平台检验检测报告编号的官网查询截图（http://cx.cnca.cn/））
19、热熔胶：不含甲苯+乙苯+二甲苯，总挥发性有机物≤8g/L。
20、封边：塑胶PVC封边条：外观质量合格，厚度≥2.0mm，表面磨耗值≤40mg/100r，表面素色磨350r后无露底现象，表面耐冷热循环合格（无裂纹、起皱等），表面耐干热试验≥4级，耐光色牢度≥4级，未检出总挥发性有机化合物 (TVOC)释放率，甲醛释放量未检出，耐开裂性≥2级，耐老化性符合要求（应无开裂），未检出可溶性重金属。
●21、导轨：耐腐蚀等级≥10级（中性盐雾试验≥120h），过载试验符合要求（猛关或猛开试验），操作力试验合格，抽屉导轨组件底部变形及结构强度试验均符合要求，耐久性试验符合要求，下沉量试验符合要求（实测未超过抽屉导轨长度的4%），经≥18h耐腐蚀试验后实测达到无锈点。
●22、缓冲铰链：金属喷涂层硬度≥4H,耐腐蚀等级≥10级（中性盐雾试验及乙酸盐雾试验≥120h），过载试验符合要求（垂直静载荷、水平静载荷），耐久性试验（循环次数达80000次）合格，耐腐蚀试验后实测达到无锈点（18h）。
●23、采用三合一紧固件：金属件喷涂层符合要求（无漏喷、掉色、无流挂、皱皮等现象），金属喷涂层硬度≥4H,耐腐蚀等级≥10级（中性盐雾试验、乙酸盐雾试验≥120h），三合一偏心连接件的偏心体与连接螺杆锁紧角度150°~190°，三合一偏心连接件预埋螺母抗拉强度≥600N,三合一偏心连接件中连接螺杆螺纹与预埋螺母的抗拉强度≥900N。
●24、公寓床成品质量要求：着地平稳性≤0.2mm，金属件外观性能要求合格（管材、焊接件、冲压件、喷涂层、皱纹或波纹），木制件、塑料件及配件符合要求，安全性能要求合格（结构安全），金属喷涂层硬度≥6H，附着力≥2级，金属涂层冲击强度试验合格（冲击高度400mm，应无剥落、裂纹、皱纹），耐腐蚀试验符合要求（100h后，检查划道两侧3mm以外，应无锈迹、剥落、起皱、变色和失光等现象），18h金属电镀层抗盐雾试验合格（无锈点），木制件表面耐磨性合格（磨350r后应无露底现象），木制件表面耐干热、耐湿热均达到4级以上，耐污染性能不低于4级（丙酮、鞋油、咖啡、柠檬酸），表面抗冲击试验≥1级，木质件含水率8~12%，力学性能要求（床）合格（安全栏板静载荷试验、床铺面耐久性试验、连接件及其挠度、踏脚板冲击试验、框架和紧固件强度试验），力学性能要求（桌）合格（推拉构件强度试验),桌面垂直静载荷试验符合要求（力值1000N，10次），耐光色牢度试验≥4级（灰度卡），甲醛释放量≤0.5mg/L。</t>
  </si>
  <si>
    <t>长条凳4米</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</si>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</sst>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6"/>
      <color theme="1"/>
      <name val="宋体"/>
      <charset val="134"/>
      <scheme val="minor"/>
    </font>
    <font>
      <b/>
      <sz val="11"/>
      <color theme="1"/>
      <name val="宋体"/>
      <charset val="134"/>
      <scheme val="minor"/>
    </font>
    <font>
      <sz val="10"/>
      <color theme="1"/>
      <name val="宋体"/>
      <charset val="134"/>
      <scheme val="minor"/>
    </font>
    <font>
      <sz val="12"/>
      <color theme="1"/>
      <name val="宋体"/>
      <charset val="134"/>
      <scheme val="minor"/>
    </font>
    <font>
      <sz val="14"/>
      <color theme="1"/>
      <name val="宋体"/>
      <charset val="134"/>
      <scheme val="minor"/>
    </font>
    <font>
      <sz val="11"/>
      <name val="宋体"/>
      <charset val="134"/>
      <scheme val="minor"/>
    </font>
    <font>
      <sz val="14"/>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3"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lignment vertical="center"/>
    </xf>
    <xf numFmtId="0" fontId="3" fillId="0" borderId="1" xfId="0" applyFont="1" applyFill="1" applyBorder="1" applyAlignment="1">
      <alignment horizontal="left" vertical="center" wrapText="1"/>
    </xf>
    <xf numFmtId="0" fontId="0" fillId="0" borderId="0" xfId="0" applyFill="1">
      <alignment vertical="center"/>
    </xf>
    <xf numFmtId="0" fontId="8" fillId="0" borderId="1" xfId="0" applyNumberFormat="1" applyFont="1" applyFill="1" applyBorder="1" applyAlignment="1">
      <alignment horizontal="center" vertical="center" wrapText="1"/>
    </xf>
    <xf numFmtId="0" fontId="0" fillId="0" borderId="1"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1.jpe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8" Type="http://schemas.openxmlformats.org/officeDocument/2006/relationships/image" Target="media/image30.jpeg"/><Relationship Id="rId27" Type="http://schemas.openxmlformats.org/officeDocument/2006/relationships/image" Target="media/image29.jpeg"/><Relationship Id="rId26" Type="http://schemas.openxmlformats.org/officeDocument/2006/relationships/image" Target="media/image28.jpeg"/><Relationship Id="rId25" Type="http://schemas.openxmlformats.org/officeDocument/2006/relationships/image" Target="media/image27.png"/><Relationship Id="rId24" Type="http://schemas.openxmlformats.org/officeDocument/2006/relationships/image" Target="media/image26.png"/><Relationship Id="rId23" Type="http://schemas.openxmlformats.org/officeDocument/2006/relationships/image" Target="media/image25.jpeg"/><Relationship Id="rId22" Type="http://schemas.openxmlformats.org/officeDocument/2006/relationships/image" Target="media/image24.jpeg"/><Relationship Id="rId21" Type="http://schemas.openxmlformats.org/officeDocument/2006/relationships/image" Target="media/image23.png"/><Relationship Id="rId20" Type="http://schemas.openxmlformats.org/officeDocument/2006/relationships/image" Target="media/image22.png"/><Relationship Id="rId2" Type="http://schemas.openxmlformats.org/officeDocument/2006/relationships/image" Target="media/image4.png"/><Relationship Id="rId19" Type="http://schemas.openxmlformats.org/officeDocument/2006/relationships/image" Target="media/image21.png"/><Relationship Id="rId18" Type="http://schemas.openxmlformats.org/officeDocument/2006/relationships/image" Target="media/image20.png"/><Relationship Id="rId17" Type="http://schemas.openxmlformats.org/officeDocument/2006/relationships/image" Target="media/image19.png"/><Relationship Id="rId16" Type="http://schemas.openxmlformats.org/officeDocument/2006/relationships/image" Target="media/image18.png"/><Relationship Id="rId15" Type="http://schemas.openxmlformats.org/officeDocument/2006/relationships/image" Target="media/image17.png"/><Relationship Id="rId14" Type="http://schemas.openxmlformats.org/officeDocument/2006/relationships/image" Target="media/image16.png"/><Relationship Id="rId13" Type="http://schemas.openxmlformats.org/officeDocument/2006/relationships/image" Target="media/image15.png"/><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95250</xdr:colOff>
      <xdr:row>3</xdr:row>
      <xdr:rowOff>150495</xdr:rowOff>
    </xdr:from>
    <xdr:to>
      <xdr:col>4</xdr:col>
      <xdr:colOff>1394460</xdr:colOff>
      <xdr:row>3</xdr:row>
      <xdr:rowOff>1457325</xdr:rowOff>
    </xdr:to>
    <xdr:pic>
      <xdr:nvPicPr>
        <xdr:cNvPr id="4" name="图片 3" descr="69f322f8defec0d0c81724182596e101"/>
        <xdr:cNvPicPr>
          <a:picLocks noChangeAspect="1"/>
        </xdr:cNvPicPr>
      </xdr:nvPicPr>
      <xdr:blipFill>
        <a:blip r:embed="rId1"/>
        <a:stretch>
          <a:fillRect/>
        </a:stretch>
      </xdr:blipFill>
      <xdr:spPr>
        <a:xfrm>
          <a:off x="2972435" y="3477895"/>
          <a:ext cx="1299210" cy="1306830"/>
        </a:xfrm>
        <a:prstGeom prst="rect">
          <a:avLst/>
        </a:prstGeom>
      </xdr:spPr>
    </xdr:pic>
    <xdr:clientData/>
  </xdr:twoCellAnchor>
  <xdr:twoCellAnchor editAs="oneCell">
    <xdr:from>
      <xdr:col>4</xdr:col>
      <xdr:colOff>47625</xdr:colOff>
      <xdr:row>12</xdr:row>
      <xdr:rowOff>236855</xdr:rowOff>
    </xdr:from>
    <xdr:to>
      <xdr:col>4</xdr:col>
      <xdr:colOff>1407795</xdr:colOff>
      <xdr:row>12</xdr:row>
      <xdr:rowOff>1597025</xdr:rowOff>
    </xdr:to>
    <xdr:pic>
      <xdr:nvPicPr>
        <xdr:cNvPr id="5" name="图片 4" descr="a65f31598afe15a746f2b3efc74339ba"/>
        <xdr:cNvPicPr>
          <a:picLocks noChangeAspect="1"/>
        </xdr:cNvPicPr>
      </xdr:nvPicPr>
      <xdr:blipFill>
        <a:blip r:embed="rId2"/>
        <a:stretch>
          <a:fillRect/>
        </a:stretch>
      </xdr:blipFill>
      <xdr:spPr>
        <a:xfrm>
          <a:off x="2924810" y="20455255"/>
          <a:ext cx="1360170" cy="1360170"/>
        </a:xfrm>
        <a:prstGeom prst="rect">
          <a:avLst/>
        </a:prstGeom>
      </xdr:spPr>
    </xdr:pic>
    <xdr:clientData/>
  </xdr:twoCellAnchor>
  <xdr:twoCellAnchor editAs="oneCell">
    <xdr:from>
      <xdr:col>4</xdr:col>
      <xdr:colOff>76835</xdr:colOff>
      <xdr:row>13</xdr:row>
      <xdr:rowOff>400050</xdr:rowOff>
    </xdr:from>
    <xdr:to>
      <xdr:col>4</xdr:col>
      <xdr:colOff>1437005</xdr:colOff>
      <xdr:row>13</xdr:row>
      <xdr:rowOff>1760220</xdr:rowOff>
    </xdr:to>
    <xdr:pic>
      <xdr:nvPicPr>
        <xdr:cNvPr id="6" name="图片 5" descr="a65f31598afe15a746f2b3efc74339ba"/>
        <xdr:cNvPicPr>
          <a:picLocks noChangeAspect="1"/>
        </xdr:cNvPicPr>
      </xdr:nvPicPr>
      <xdr:blipFill>
        <a:blip r:embed="rId2"/>
        <a:stretch>
          <a:fillRect/>
        </a:stretch>
      </xdr:blipFill>
      <xdr:spPr>
        <a:xfrm>
          <a:off x="2954020" y="22409150"/>
          <a:ext cx="1360170" cy="13601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35"/>
  <sheetViews>
    <sheetView tabSelected="1" topLeftCell="A11" workbookViewId="0">
      <selection activeCell="A11" sqref="A11"/>
    </sheetView>
  </sheetViews>
  <sheetFormatPr defaultColWidth="9" defaultRowHeight="13.5" outlineLevelCol="6"/>
  <cols>
    <col min="1" max="1" width="11.375" style="1" customWidth="1"/>
    <col min="2" max="2" width="6.25833333333333" customWidth="1"/>
    <col min="3" max="3" width="10.3666666666667" customWidth="1"/>
    <col min="4" max="4" width="9.75833333333333" customWidth="1"/>
    <col min="5" max="5" width="19.625" customWidth="1"/>
    <col min="6" max="6" width="134" customWidth="1"/>
  </cols>
  <sheetData>
    <row r="1" ht="32" customHeight="1" spans="1:6">
      <c r="A1" s="2" t="s">
        <v>0</v>
      </c>
      <c r="B1" s="3" t="s">
        <v>1</v>
      </c>
      <c r="C1" s="3" t="s">
        <v>2</v>
      </c>
      <c r="D1" s="3" t="s">
        <v>3</v>
      </c>
      <c r="E1" s="3" t="s">
        <v>4</v>
      </c>
      <c r="F1" s="4" t="s">
        <v>5</v>
      </c>
    </row>
    <row r="2" customFormat="1" ht="117" customHeight="1" spans="1:6">
      <c r="A2" s="5" t="s">
        <v>6</v>
      </c>
      <c r="B2" s="6">
        <v>28</v>
      </c>
      <c r="C2" s="6"/>
      <c r="D2" s="6"/>
      <c r="E2" s="7" t="str">
        <f>_xlfn.DISPIMG("ID_70EBCF1169CC4095A623B492C8CB3B94",1)</f>
        <v>=DISPIMG("ID_70EBCF1169CC4095A623B492C8CB3B94",1)</v>
      </c>
      <c r="F2" s="8" t="s">
        <v>7</v>
      </c>
    </row>
    <row r="3" customFormat="1" ht="113" customHeight="1" spans="1:6">
      <c r="A3" s="5" t="s">
        <v>8</v>
      </c>
      <c r="B3" s="6">
        <v>48</v>
      </c>
      <c r="C3" s="6"/>
      <c r="D3" s="6"/>
      <c r="E3" s="7" t="str">
        <f>_xlfn.DISPIMG("ID_20EE665407C3471987D89D649EBC67CB",1)</f>
        <v>=DISPIMG("ID_20EE665407C3471987D89D649EBC67CB",1)</v>
      </c>
      <c r="F3" s="8" t="s">
        <v>9</v>
      </c>
    </row>
    <row r="4" customFormat="1" ht="123" customHeight="1" spans="1:6">
      <c r="A4" s="9" t="s">
        <v>10</v>
      </c>
      <c r="B4" s="10">
        <v>4</v>
      </c>
      <c r="C4" s="10"/>
      <c r="D4" s="6"/>
      <c r="E4" s="7"/>
      <c r="F4" s="8" t="s">
        <v>11</v>
      </c>
    </row>
    <row r="5" customFormat="1" ht="165" customHeight="1" spans="1:6">
      <c r="A5" s="11" t="s">
        <v>12</v>
      </c>
      <c r="B5" s="12">
        <v>2</v>
      </c>
      <c r="C5" s="12"/>
      <c r="D5" s="6"/>
      <c r="E5" s="7" t="str">
        <f>_xlfn.DISPIMG("ID_7AE0A423F9AE4879950F60B02384A40A",1)</f>
        <v>=DISPIMG("ID_7AE0A423F9AE4879950F60B02384A40A",1)</v>
      </c>
      <c r="F5" s="8" t="s">
        <v>13</v>
      </c>
    </row>
    <row r="6" ht="154" customHeight="1" spans="1:6">
      <c r="A6" s="5" t="s">
        <v>14</v>
      </c>
      <c r="B6" s="6">
        <v>2</v>
      </c>
      <c r="C6" s="6"/>
      <c r="D6" s="6"/>
      <c r="E6" s="7" t="str">
        <f>_xlfn.DISPIMG("ID_E8E6AED489444F29A4B3F9752814A682",1)</f>
        <v>=DISPIMG("ID_E8E6AED489444F29A4B3F9752814A682",1)</v>
      </c>
      <c r="F6" s="8" t="s">
        <v>15</v>
      </c>
    </row>
    <row r="7" ht="124" customHeight="1" spans="1:6">
      <c r="A7" s="5" t="s">
        <v>16</v>
      </c>
      <c r="B7" s="6">
        <v>1</v>
      </c>
      <c r="C7" s="6"/>
      <c r="D7" s="6"/>
      <c r="E7" s="7" t="str">
        <f>_xlfn.DISPIMG("ID_FF8F0C3912D54331AA9B0335F617061A",1)</f>
        <v>=DISPIMG("ID_FF8F0C3912D54331AA9B0335F617061A",1)</v>
      </c>
      <c r="F7" s="8" t="s">
        <v>17</v>
      </c>
    </row>
    <row r="8" ht="161" customHeight="1" spans="1:6">
      <c r="A8" s="5" t="s">
        <v>18</v>
      </c>
      <c r="B8" s="6">
        <v>16</v>
      </c>
      <c r="C8" s="6"/>
      <c r="D8" s="6"/>
      <c r="E8" s="7" t="str">
        <f>_xlfn.DISPIMG("ID_83CE9F7C1D054D9D890535A8DB08EBB2",1)</f>
        <v>=DISPIMG("ID_83CE9F7C1D054D9D890535A8DB08EBB2",1)</v>
      </c>
      <c r="F8" s="8" t="s">
        <v>19</v>
      </c>
    </row>
    <row r="9" ht="113" customHeight="1" spans="1:6">
      <c r="A9" s="5" t="s">
        <v>20</v>
      </c>
      <c r="B9" s="6">
        <v>7</v>
      </c>
      <c r="C9" s="6"/>
      <c r="D9" s="6"/>
      <c r="E9" s="7" t="str">
        <f>_xlfn.DISPIMG("ID_9BB6DF1BB27D4B3694D71B42A77DD877",1)</f>
        <v>=DISPIMG("ID_9BB6DF1BB27D4B3694D71B42A77DD877",1)</v>
      </c>
      <c r="F9" s="8" t="s">
        <v>21</v>
      </c>
    </row>
    <row r="10" ht="198" customHeight="1" spans="1:6">
      <c r="A10" s="5" t="s">
        <v>22</v>
      </c>
      <c r="B10" s="6">
        <v>3</v>
      </c>
      <c r="C10" s="6"/>
      <c r="D10" s="6"/>
      <c r="E10" s="7" t="str">
        <f>_xlfn.DISPIMG("ID_E057FE5F7303458E851D5BA02D824E27",1)</f>
        <v>=DISPIMG("ID_E057FE5F7303458E851D5BA02D824E27",1)</v>
      </c>
      <c r="F10" s="8" t="s">
        <v>23</v>
      </c>
    </row>
    <row r="11" ht="172" customHeight="1" spans="1:6">
      <c r="A11" s="13" t="s">
        <v>24</v>
      </c>
      <c r="B11" s="14">
        <v>80</v>
      </c>
      <c r="C11" s="15"/>
      <c r="D11" s="6"/>
      <c r="E11" s="7" t="str">
        <f>_xlfn.DISPIMG("ID_123FF2D2D405455C89487DE53C7FE486",1)</f>
        <v>=DISPIMG("ID_123FF2D2D405455C89487DE53C7FE486",1)</v>
      </c>
      <c r="F11" s="8" t="s">
        <v>25</v>
      </c>
    </row>
    <row r="12" customFormat="1" ht="120" customHeight="1" spans="1:6">
      <c r="A12" s="16" t="s">
        <v>26</v>
      </c>
      <c r="B12" s="17">
        <v>5</v>
      </c>
      <c r="C12" s="17"/>
      <c r="D12" s="6"/>
      <c r="E12" s="7" t="str">
        <f>_xlfn.DISPIMG("ID_BB00489C48E04C739C4F574A757BBB61",1)</f>
        <v>=DISPIMG("ID_BB00489C48E04C739C4F574A757BBB61",1)</v>
      </c>
      <c r="F12" s="8" t="s">
        <v>27</v>
      </c>
    </row>
    <row r="13" customFormat="1" ht="141" customHeight="1" spans="1:7">
      <c r="A13" s="18" t="s">
        <v>28</v>
      </c>
      <c r="B13" s="10">
        <v>2</v>
      </c>
      <c r="C13" s="10"/>
      <c r="D13" s="12"/>
      <c r="E13" s="19"/>
      <c r="F13" s="20" t="s">
        <v>29</v>
      </c>
      <c r="G13" s="21"/>
    </row>
    <row r="14" customFormat="1" ht="152" customHeight="1" spans="1:7">
      <c r="A14" s="18" t="s">
        <v>30</v>
      </c>
      <c r="B14" s="10">
        <v>8</v>
      </c>
      <c r="C14" s="10"/>
      <c r="D14" s="12"/>
      <c r="E14" s="19"/>
      <c r="F14" s="20" t="s">
        <v>29</v>
      </c>
      <c r="G14" s="21"/>
    </row>
    <row r="15" customFormat="1" ht="171" customHeight="1" spans="1:6">
      <c r="A15" s="5" t="s">
        <v>31</v>
      </c>
      <c r="B15" s="6">
        <v>5</v>
      </c>
      <c r="C15" s="6"/>
      <c r="D15" s="6"/>
      <c r="E15" s="7" t="str">
        <f>_xlfn.DISPIMG("ID_523759EF69C64BC8833B03BBFFA58B3E",1)</f>
        <v>=DISPIMG("ID_523759EF69C64BC8833B03BBFFA58B3E",1)</v>
      </c>
      <c r="F15" s="8" t="s">
        <v>32</v>
      </c>
    </row>
    <row r="16" customFormat="1" ht="166" customHeight="1" spans="1:6">
      <c r="A16" s="5" t="s">
        <v>33</v>
      </c>
      <c r="B16" s="6">
        <v>12</v>
      </c>
      <c r="C16" s="6"/>
      <c r="D16" s="6"/>
      <c r="E16" s="7" t="str">
        <f>_xlfn.DISPIMG("ID_5F10E08AD51A48A69DF05DB3127815B3",1)</f>
        <v>=DISPIMG("ID_5F10E08AD51A48A69DF05DB3127815B3",1)</v>
      </c>
      <c r="F16" s="8" t="s">
        <v>32</v>
      </c>
    </row>
    <row r="17" customFormat="1" ht="102" customHeight="1" spans="1:6">
      <c r="A17" s="5" t="s">
        <v>34</v>
      </c>
      <c r="B17" s="6">
        <v>5</v>
      </c>
      <c r="C17" s="6"/>
      <c r="D17" s="6"/>
      <c r="E17" s="7" t="str">
        <f>_xlfn.DISPIMG("ID_D414C9CA63B2418D86ACD690ECBA42CD",1)</f>
        <v>=DISPIMG("ID_D414C9CA63B2418D86ACD690ECBA42CD",1)</v>
      </c>
      <c r="F17" s="8" t="s">
        <v>35</v>
      </c>
    </row>
    <row r="18" customFormat="1" ht="167" customHeight="1" spans="1:6">
      <c r="A18" s="5" t="s">
        <v>36</v>
      </c>
      <c r="B18" s="6">
        <v>1</v>
      </c>
      <c r="C18" s="6"/>
      <c r="D18" s="6"/>
      <c r="E18" s="7" t="str">
        <f>_xlfn.DISPIMG("ID_8343177463774DDEAE4349BFE7B30C55",1)</f>
        <v>=DISPIMG("ID_8343177463774DDEAE4349BFE7B30C55",1)</v>
      </c>
      <c r="F18" s="8" t="s">
        <v>37</v>
      </c>
    </row>
    <row r="19" customFormat="1" ht="143" customHeight="1" spans="1:6">
      <c r="A19" s="5" t="s">
        <v>38</v>
      </c>
      <c r="B19" s="6">
        <v>2</v>
      </c>
      <c r="C19" s="6"/>
      <c r="D19" s="6"/>
      <c r="E19" s="7" t="str">
        <f>_xlfn.DISPIMG("ID_F2A31F79BA6D4B9C998AE0C7DAB515C4",1)</f>
        <v>=DISPIMG("ID_F2A31F79BA6D4B9C998AE0C7DAB515C4",1)</v>
      </c>
      <c r="F19" s="8" t="s">
        <v>39</v>
      </c>
    </row>
    <row r="20" customFormat="1" ht="135" customHeight="1" spans="1:6">
      <c r="A20" s="5" t="s">
        <v>40</v>
      </c>
      <c r="B20" s="6">
        <v>1</v>
      </c>
      <c r="C20" s="6"/>
      <c r="D20" s="6"/>
      <c r="E20" s="7" t="str">
        <f>_xlfn.DISPIMG("ID_CFF2255C5DB0458DB5C24B8AEE77FEB6",1)</f>
        <v>=DISPIMG("ID_CFF2255C5DB0458DB5C24B8AEE77FEB6",1)</v>
      </c>
      <c r="F20" s="8" t="s">
        <v>39</v>
      </c>
    </row>
    <row r="21" customFormat="1" ht="121" customHeight="1" spans="1:6">
      <c r="A21" s="5" t="s">
        <v>41</v>
      </c>
      <c r="B21" s="6">
        <v>20</v>
      </c>
      <c r="C21" s="6"/>
      <c r="D21" s="6"/>
      <c r="E21" s="7" t="str">
        <f>_xlfn.DISPIMG("ID_9EBA9729C0C44401B8AD074C20415DCB",1)</f>
        <v>=DISPIMG("ID_9EBA9729C0C44401B8AD074C20415DCB",1)</v>
      </c>
      <c r="F21" s="8" t="s">
        <v>42</v>
      </c>
    </row>
    <row r="22" customFormat="1" ht="108" customHeight="1" spans="1:6">
      <c r="A22" s="22" t="s">
        <v>43</v>
      </c>
      <c r="B22" s="22">
        <v>1</v>
      </c>
      <c r="C22" s="22"/>
      <c r="D22" s="6"/>
      <c r="E22" s="7" t="str">
        <f>_xlfn.DISPIMG("ID_81D0DC0DDC464CF9A4ED2BEBBBAC22B3",1)</f>
        <v>=DISPIMG("ID_81D0DC0DDC464CF9A4ED2BEBBBAC22B3",1)</v>
      </c>
      <c r="F22" s="8" t="s">
        <v>44</v>
      </c>
    </row>
    <row r="23" customFormat="1" ht="140" customHeight="1" spans="1:6">
      <c r="A23" s="22" t="s">
        <v>45</v>
      </c>
      <c r="B23" s="22">
        <v>4</v>
      </c>
      <c r="C23" s="22"/>
      <c r="D23" s="6"/>
      <c r="E23" s="7" t="str">
        <f>_xlfn.DISPIMG("ID_D8347D6DBBB84F59AA4345D097C569E5",1)</f>
        <v>=DISPIMG("ID_D8347D6DBBB84F59AA4345D097C569E5",1)</v>
      </c>
      <c r="F23" s="8" t="s">
        <v>39</v>
      </c>
    </row>
    <row r="24" customFormat="1" ht="132" customHeight="1" spans="1:6">
      <c r="A24" s="22" t="s">
        <v>46</v>
      </c>
      <c r="B24" s="22">
        <v>1</v>
      </c>
      <c r="C24" s="22"/>
      <c r="D24" s="6"/>
      <c r="E24" s="7" t="str">
        <f>_xlfn.DISPIMG("ID_FA2477AF084848BBB99DFE1E97D53F18",1)</f>
        <v>=DISPIMG("ID_FA2477AF084848BBB99DFE1E97D53F18",1)</v>
      </c>
      <c r="F24" s="8" t="s">
        <v>47</v>
      </c>
    </row>
    <row r="25" customFormat="1" ht="154" customHeight="1" spans="1:6">
      <c r="A25" s="22" t="s">
        <v>48</v>
      </c>
      <c r="B25" s="22">
        <v>1</v>
      </c>
      <c r="C25" s="22"/>
      <c r="D25" s="6"/>
      <c r="E25" s="7" t="str">
        <f>_xlfn.DISPIMG("ID_7CF9991281FB4462A3F86B9EC1659AC8",1)</f>
        <v>=DISPIMG("ID_7CF9991281FB4462A3F86B9EC1659AC8",1)</v>
      </c>
      <c r="F25" s="8" t="s">
        <v>49</v>
      </c>
    </row>
    <row r="26" ht="109" customHeight="1" spans="1:6">
      <c r="A26" s="22" t="s">
        <v>50</v>
      </c>
      <c r="B26" s="22">
        <v>2</v>
      </c>
      <c r="C26" s="22"/>
      <c r="D26" s="6"/>
      <c r="E26" s="7" t="str">
        <f>_xlfn.DISPIMG("ID_34667A47E49B43BB98D63AEE94B3C8B2",1)</f>
        <v>=DISPIMG("ID_34667A47E49B43BB98D63AEE94B3C8B2",1)</v>
      </c>
      <c r="F26" s="8" t="s">
        <v>51</v>
      </c>
    </row>
    <row r="27" ht="189" customHeight="1" spans="1:6">
      <c r="A27" s="22" t="s">
        <v>52</v>
      </c>
      <c r="B27" s="22">
        <v>4</v>
      </c>
      <c r="C27" s="22"/>
      <c r="D27" s="6"/>
      <c r="E27" s="7" t="str">
        <f>_xlfn.DISPIMG("ID_725A48D341C645D3AEAEB998EAD0248D",1)</f>
        <v>=DISPIMG("ID_725A48D341C645D3AEAEB998EAD0248D",1)</v>
      </c>
      <c r="F27" s="8" t="s">
        <v>53</v>
      </c>
    </row>
    <row r="28" ht="212" customHeight="1" spans="1:6">
      <c r="A28" s="5" t="s">
        <v>54</v>
      </c>
      <c r="B28" s="6">
        <v>1</v>
      </c>
      <c r="C28" s="6"/>
      <c r="D28" s="6"/>
      <c r="E28" s="7" t="str">
        <f>_xlfn.DISPIMG("ID_12342A95CA7A4691BCBBE1509B38C45A",1)</f>
        <v>=DISPIMG("ID_12342A95CA7A4691BCBBE1509B38C45A",1)</v>
      </c>
      <c r="F28" s="8" t="s">
        <v>55</v>
      </c>
    </row>
    <row r="29" ht="117" customHeight="1" spans="1:6">
      <c r="A29" s="5" t="s">
        <v>56</v>
      </c>
      <c r="B29" s="6">
        <v>1</v>
      </c>
      <c r="C29" s="6"/>
      <c r="D29" s="6"/>
      <c r="E29" s="7" t="str">
        <f>_xlfn.DISPIMG("ID_63E42ADB4315469A9FCF297CC9C9D7AC",1)</f>
        <v>=DISPIMG("ID_63E42ADB4315469A9FCF297CC9C9D7AC",1)</v>
      </c>
      <c r="F29" s="8" t="s">
        <v>47</v>
      </c>
    </row>
    <row r="30" ht="264" spans="1:6">
      <c r="A30" s="5" t="s">
        <v>57</v>
      </c>
      <c r="B30" s="6">
        <v>30</v>
      </c>
      <c r="C30" s="6"/>
      <c r="D30" s="6"/>
      <c r="E30" s="7" t="str">
        <f>_xlfn.DISPIMG("ID_4E53F44B7EF94443877EB0977F3DCE2D",1)</f>
        <v>=DISPIMG("ID_4E53F44B7EF94443877EB0977F3DCE2D",1)</v>
      </c>
      <c r="F30" s="8" t="s">
        <v>58</v>
      </c>
    </row>
    <row r="31" ht="144" spans="1:6">
      <c r="A31" s="23" t="s">
        <v>59</v>
      </c>
      <c r="B31" s="7">
        <v>2</v>
      </c>
      <c r="C31" s="7"/>
      <c r="D31" s="6"/>
      <c r="E31" s="7" t="str">
        <f>_xlfn.DISPIMG("ID_DCD8B56E84AC4B079F49D1C9524FBF55",1)</f>
        <v>=DISPIMG("ID_DCD8B56E84AC4B079F49D1C9524FBF55",1)</v>
      </c>
      <c r="F31" s="8" t="s">
        <v>60</v>
      </c>
    </row>
    <row r="32" ht="120" customHeight="1" spans="1:6">
      <c r="A32" s="23" t="s">
        <v>61</v>
      </c>
      <c r="B32" s="7">
        <v>1</v>
      </c>
      <c r="C32" s="7"/>
      <c r="D32" s="6"/>
      <c r="E32" s="7" t="str">
        <f>_xlfn.DISPIMG("ID_6C061EAA5BC741F78B1D655B6369D776",1)</f>
        <v>=DISPIMG("ID_6C061EAA5BC741F78B1D655B6369D776",1)</v>
      </c>
      <c r="F32" s="8" t="s">
        <v>62</v>
      </c>
    </row>
    <row r="33" ht="409.5" spans="1:6">
      <c r="A33" s="23" t="s">
        <v>63</v>
      </c>
      <c r="B33" s="7">
        <v>10</v>
      </c>
      <c r="C33" s="7"/>
      <c r="D33" s="6"/>
      <c r="E33" s="7" t="str">
        <f>_xlfn.DISPIMG("ID_DD851D8BBD9D479AAC28536CEC88025D",1)</f>
        <v>=DISPIMG("ID_DD851D8BBD9D479AAC28536CEC88025D",1)</v>
      </c>
      <c r="F33" s="8" t="s">
        <v>64</v>
      </c>
    </row>
    <row r="34" ht="102" customHeight="1" spans="1:6">
      <c r="A34" s="23" t="s">
        <v>65</v>
      </c>
      <c r="B34" s="7">
        <v>5</v>
      </c>
      <c r="C34" s="7"/>
      <c r="D34" s="6"/>
      <c r="E34" s="7" t="str">
        <f>_xlfn.DISPIMG("ID_B377700331A24F45A68301EE5D90A45F",1)</f>
        <v>=DISPIMG("ID_B377700331A24F45A68301EE5D90A45F",1)</v>
      </c>
      <c r="F34" s="8" t="s">
        <v>47</v>
      </c>
    </row>
    <row r="35" ht="46" customHeight="1" spans="1:6">
      <c r="A35" s="23" t="s">
        <v>66</v>
      </c>
      <c r="B35" s="7"/>
      <c r="C35" s="7"/>
      <c r="D35" s="7"/>
      <c r="E35" s="7"/>
      <c r="F35" s="23"/>
    </row>
  </sheetData>
  <pageMargins left="0.196527777777778" right="0.118055555555556" top="0.354166666666667" bottom="0.236111111111111" header="0.236111111111111" footer="0.156944444444444"/>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2025-06-13T01:48:00Z</dcterms:created>
  <dcterms:modified xsi:type="dcterms:W3CDTF">2026-07-21T01:52:50Z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927D6BF194C243578EC22B5561928AFF_13</vt:lpwstr>
  </property>
  <property fmtid="{D5CDD505-2E9C-101B-9397-08002B2CF9AE}" pid="3" name="KSOProductBuildVer">
    <vt:lpwstr>2052-11.8.6.11719</vt:lpwstr>
  </property>
  <property fmtid="{D5CDD505-2E9C-101B-9397-08002B2CF9AE}" pid="4" name="CalculationRule">
    <vt:i4>0</vt:i4>
  </property>
</Properties>
</file>